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EA05B5E3-6B4E-4722-8EC1-988D0126A9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426" i="1" l="1"/>
  <c r="A426" i="1"/>
  <c r="J426" i="1"/>
  <c r="I426" i="1"/>
  <c r="H426" i="1"/>
  <c r="F426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383" i="1" l="1"/>
  <c r="J383" i="1"/>
  <c r="I341" i="1"/>
  <c r="H299" i="1"/>
  <c r="G257" i="1"/>
  <c r="J215" i="1"/>
  <c r="F215" i="1"/>
  <c r="I173" i="1"/>
  <c r="H131" i="1"/>
  <c r="G89" i="1"/>
  <c r="J47" i="1"/>
  <c r="F47" i="1"/>
  <c r="H47" i="1"/>
  <c r="I89" i="1"/>
  <c r="F131" i="1"/>
  <c r="J131" i="1"/>
  <c r="G173" i="1"/>
  <c r="H215" i="1"/>
  <c r="I257" i="1"/>
  <c r="F299" i="1"/>
  <c r="J299" i="1"/>
  <c r="G341" i="1"/>
  <c r="H383" i="1"/>
  <c r="I425" i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25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27" i="1" l="1"/>
  <c r="J427" i="1"/>
  <c r="F427" i="1"/>
  <c r="H427" i="1"/>
  <c r="G427" i="1"/>
  <c r="L426" i="1"/>
  <c r="L123" i="1"/>
  <c r="L46" i="1"/>
  <c r="L130" i="1"/>
  <c r="L165" i="1"/>
  <c r="L172" i="1"/>
  <c r="L256" i="1"/>
  <c r="L333" i="1"/>
  <c r="L214" i="1"/>
  <c r="L39" i="1"/>
  <c r="L311" i="1"/>
  <c r="L341" i="1"/>
  <c r="L417" i="1"/>
  <c r="L81" i="1"/>
  <c r="L153" i="1"/>
  <c r="L158" i="1"/>
  <c r="L249" i="1"/>
  <c r="L298" i="1"/>
  <c r="L382" i="1"/>
  <c r="L340" i="1"/>
  <c r="L215" i="1"/>
  <c r="L185" i="1"/>
  <c r="L257" i="1"/>
  <c r="L227" i="1"/>
  <c r="L173" i="1"/>
  <c r="L143" i="1"/>
  <c r="L424" i="1"/>
  <c r="L269" i="1"/>
  <c r="L299" i="1"/>
  <c r="L237" i="1"/>
  <c r="L242" i="1"/>
  <c r="L284" i="1"/>
  <c r="L279" i="1"/>
  <c r="L207" i="1"/>
  <c r="L427" i="1"/>
  <c r="L47" i="1"/>
  <c r="L17" i="1"/>
  <c r="L101" i="1"/>
  <c r="L131" i="1"/>
  <c r="L410" i="1"/>
  <c r="L405" i="1"/>
  <c r="L32" i="1"/>
  <c r="L27" i="1"/>
  <c r="L200" i="1"/>
  <c r="L195" i="1"/>
  <c r="L326" i="1"/>
  <c r="L321" i="1"/>
  <c r="L368" i="1"/>
  <c r="L363" i="1"/>
  <c r="L88" i="1"/>
  <c r="L89" i="1"/>
  <c r="L59" i="1"/>
  <c r="L353" i="1"/>
  <c r="L383" i="1"/>
  <c r="L116" i="1"/>
  <c r="L111" i="1"/>
  <c r="L291" i="1"/>
  <c r="L395" i="1"/>
  <c r="L425" i="1"/>
  <c r="L375" i="1"/>
  <c r="L69" i="1"/>
  <c r="L74" i="1"/>
</calcChain>
</file>

<file path=xl/sharedStrings.xml><?xml version="1.0" encoding="utf-8"?>
<sst xmlns="http://schemas.openxmlformats.org/spreadsheetml/2006/main" count="583" uniqueCount="141">
  <si>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</si>
  <si>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</si>
  <si>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</si>
  <si>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</si>
  <si>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</si>
  <si>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</si>
  <si>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</si>
  <si>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</si>
  <si>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</si>
  <si>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</si>
  <si>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</si>
  <si>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</si>
  <si>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</si>
  <si>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</si>
  <si>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</si>
  <si>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</si>
  <si>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</si>
  <si>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</si>
  <si>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</si>
  <si>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</si>
  <si>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</si>
  <si>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</si>
  <si>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</si>
  <si>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</si>
  <si>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</si>
  <si>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</si>
  <si>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</si>
  <si>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</si>
  <si>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</si>
  <si>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</si>
  <si>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</si>
  <si>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</si>
  <si>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</si>
  <si>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</si>
  <si>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</si>
  <si>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</si>
  <si>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</si>
  <si>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</si>
  <si>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</si>
  <si>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</si>
  <si>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</si>
  <si>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</si>
  <si>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</si>
  <si>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</si>
  <si>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</si>
  <si>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И.о.директора</t>
  </si>
  <si>
    <t>Даутов Р.Р.</t>
  </si>
  <si>
    <t>ГБОУ СО "Михайловская школа-интернат"</t>
  </si>
  <si>
    <t>Каша пшенная молочная жидкая</t>
  </si>
  <si>
    <t>Чай с сахаром</t>
  </si>
  <si>
    <t>Батон</t>
  </si>
  <si>
    <t>Яблоко</t>
  </si>
  <si>
    <t>Икра морковная</t>
  </si>
  <si>
    <t>Суп крестьянский с крупой</t>
  </si>
  <si>
    <t>Запеканка капустная с говядиной</t>
  </si>
  <si>
    <t>Компот из кураги</t>
  </si>
  <si>
    <t>Хлеб пшеничный</t>
  </si>
  <si>
    <t>Хлеб-ржано-пшеничный</t>
  </si>
  <si>
    <t>Булочка домашняя</t>
  </si>
  <si>
    <t>Кисель из концентрата</t>
  </si>
  <si>
    <t>Рыба тушеная в томате с овощами</t>
  </si>
  <si>
    <t>Картофельное пюре</t>
  </si>
  <si>
    <t>Хлеб ржано-пшеничный</t>
  </si>
  <si>
    <t>Йогурт</t>
  </si>
  <si>
    <t>Сок фруктовый</t>
  </si>
  <si>
    <t>Каша рисовая молочная жидкая</t>
  </si>
  <si>
    <t>Какао с молоком</t>
  </si>
  <si>
    <t>Салат из свеклы с чесноком</t>
  </si>
  <si>
    <t>Суп картофельный с рыбой</t>
  </si>
  <si>
    <t>Жаркое по-домашнему</t>
  </si>
  <si>
    <t>Компот из смеси сухофруктов</t>
  </si>
  <si>
    <t xml:space="preserve">Батон </t>
  </si>
  <si>
    <t>Рыба, тушеная в молочном соусе</t>
  </si>
  <si>
    <t>Макаронные изделия</t>
  </si>
  <si>
    <t>Вафли</t>
  </si>
  <si>
    <t>Омлет натуральный</t>
  </si>
  <si>
    <t>Чай с лимоном</t>
  </si>
  <si>
    <t>Банан</t>
  </si>
  <si>
    <t>Салат картофельный с зеленым горошком</t>
  </si>
  <si>
    <t>Рассольник ленинградский</t>
  </si>
  <si>
    <t>Курица  в соусе с томатом</t>
  </si>
  <si>
    <t>Капуста тушеная</t>
  </si>
  <si>
    <t>Компот из яблок свежих</t>
  </si>
  <si>
    <t>Повидло</t>
  </si>
  <si>
    <t>Картофельная запеканка с мясом</t>
  </si>
  <si>
    <t>Каша манная молочная жидкая</t>
  </si>
  <si>
    <t>Сыр порциями</t>
  </si>
  <si>
    <t xml:space="preserve">Кофейный напиток с молоком </t>
  </si>
  <si>
    <t xml:space="preserve">Хлеб пшеничный </t>
  </si>
  <si>
    <t>Икра свекольная</t>
  </si>
  <si>
    <t>Щи из свежей капусты с картофелем</t>
  </si>
  <si>
    <t>Голубцы ленивые</t>
  </si>
  <si>
    <t>Компот из изюма</t>
  </si>
  <si>
    <t>Рыба тушеная</t>
  </si>
  <si>
    <t>Пудинг творожный запеченный</t>
  </si>
  <si>
    <t>Сгущеное молоко</t>
  </si>
  <si>
    <t>Борщ с капустой и картофелем</t>
  </si>
  <si>
    <t>Рыба припущенная в молоке</t>
  </si>
  <si>
    <t>Рис отварной</t>
  </si>
  <si>
    <t>Яйцо вареное</t>
  </si>
  <si>
    <t>Печень говяжья по-строгановски</t>
  </si>
  <si>
    <t>Овощи отварные (капуста)</t>
  </si>
  <si>
    <t>Молоко кипяченое</t>
  </si>
  <si>
    <t>Печенье</t>
  </si>
  <si>
    <t>Каша овсяная из "Геркулеса" жидкая</t>
  </si>
  <si>
    <t>Чай с молоком</t>
  </si>
  <si>
    <t>Салат витаминный</t>
  </si>
  <si>
    <t>Суп с бобовыми</t>
  </si>
  <si>
    <t>Котлеты</t>
  </si>
  <si>
    <t xml:space="preserve">Тефтели рыбные </t>
  </si>
  <si>
    <t>Каша дружба</t>
  </si>
  <si>
    <t>Кофейный напиток с молоком</t>
  </si>
  <si>
    <t>Суп картофельный с рыбными фрикадельками</t>
  </si>
  <si>
    <t>Гуляш из говядины</t>
  </si>
  <si>
    <t>Капруста тушеная</t>
  </si>
  <si>
    <t>Сырники из творога запеченые</t>
  </si>
  <si>
    <t>Масло сливочное</t>
  </si>
  <si>
    <t>Горошек зеленый консервированный отварной</t>
  </si>
  <si>
    <t>Салат овощной с зеленым горошком</t>
  </si>
  <si>
    <t>Рассольник домашний</t>
  </si>
  <si>
    <t>Птица отварная</t>
  </si>
  <si>
    <t>Рагу из овощей</t>
  </si>
  <si>
    <t>Компот из свежих яблок</t>
  </si>
  <si>
    <t>Булочка творожная</t>
  </si>
  <si>
    <t>Котлеты рыбные</t>
  </si>
  <si>
    <t>Картофель отварной в молоке</t>
  </si>
  <si>
    <t>Макаронные изделия отварные</t>
  </si>
  <si>
    <t>Кукуруза сахарная конс.отварная</t>
  </si>
  <si>
    <t>Свекла с чесноком</t>
  </si>
  <si>
    <t>Суп картофельный с клецками</t>
  </si>
  <si>
    <t>Сдоба обыкновенная</t>
  </si>
  <si>
    <t>Плов из отварной говядины</t>
  </si>
  <si>
    <t>Запеканка из творга</t>
  </si>
  <si>
    <t>Сгущенное молоко</t>
  </si>
  <si>
    <t>Какао на молоке</t>
  </si>
  <si>
    <t>Салат картофельный</t>
  </si>
  <si>
    <t>Суп с макаронными изделиями</t>
  </si>
  <si>
    <t>Тефтели из говядины паровые</t>
  </si>
  <si>
    <t>Каша перловая рассыпчатая</t>
  </si>
  <si>
    <t>Птица тушеная</t>
  </si>
  <si>
    <t>Овощи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</si>
</sst>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425" sqref="K42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47</v>
      </c>
      <c r="D1" s="61"/>
      <c r="E1" s="61"/>
      <c r="F1" s="13" t="s">
        <v>16</v>
      </c>
      <c r="G1" s="2" t="s">
        <v>17</v>
      </c>
      <c r="H1" s="62" t="s">
        <v>45</v>
      </c>
      <c r="I1" s="62"/>
      <c r="J1" s="62"/>
      <c r="K1" s="62"/>
    </row>
    <row r="2" spans="1:12" ht="18" x14ac:dyDescent="0.2">
      <c r="A2" s="43" t="s">
        <v>6</v>
      </c>
      <c r="C2" s="2"/>
      <c r="G2" s="2" t="s">
        <v>18</v>
      </c>
      <c r="H2" s="62" t="s">
        <v>46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13</v>
      </c>
      <c r="I3" s="55">
        <v>10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48</v>
      </c>
      <c r="F6" s="48">
        <v>200</v>
      </c>
      <c r="G6" s="48">
        <v>7</v>
      </c>
      <c r="H6" s="48">
        <v>7</v>
      </c>
      <c r="I6" s="48">
        <v>32</v>
      </c>
      <c r="J6" s="48">
        <v>221</v>
      </c>
      <c r="K6" s="49">
        <v>112</v>
      </c>
      <c r="L6" s="48">
        <v>10.050000000000001</v>
      </c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0</v>
      </c>
      <c r="H8" s="51">
        <v>0</v>
      </c>
      <c r="I8" s="51">
        <v>9</v>
      </c>
      <c r="J8" s="51">
        <v>1.1399999999999999</v>
      </c>
      <c r="K8" s="52">
        <v>493</v>
      </c>
      <c r="L8" s="51">
        <v>1.5</v>
      </c>
    </row>
    <row r="9" spans="1:12" ht="15" x14ac:dyDescent="0.25">
      <c r="A9" s="25"/>
      <c r="B9" s="16"/>
      <c r="C9" s="11"/>
      <c r="D9" s="7" t="s">
        <v>23</v>
      </c>
      <c r="E9" s="50" t="s">
        <v>50</v>
      </c>
      <c r="F9" s="51">
        <v>30</v>
      </c>
      <c r="G9" s="51">
        <v>2</v>
      </c>
      <c r="H9" s="51">
        <v>1</v>
      </c>
      <c r="I9" s="51">
        <v>14</v>
      </c>
      <c r="J9" s="51">
        <v>2.88</v>
      </c>
      <c r="K9" s="52">
        <v>11</v>
      </c>
      <c r="L9" s="51">
        <v>2.88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430</v>
      </c>
      <c r="G13" s="21">
        <f t="shared" ref="G13:J13" si="0">SUM(G6:G12)</f>
        <v>9</v>
      </c>
      <c r="H13" s="21">
        <f t="shared" si="0"/>
        <v>8</v>
      </c>
      <c r="I13" s="21">
        <f t="shared" si="0"/>
        <v>55</v>
      </c>
      <c r="J13" s="21">
        <f t="shared" si="0"/>
        <v>225.01999999999998</v>
      </c>
      <c r="K13" s="27"/>
      <c r="L13" s="21">
        <f t="shared" ref="L13" si="1">SUM(L6:L12)</f>
        <v>14.43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 t="s">
        <v>51</v>
      </c>
      <c r="F14" s="51">
        <v>157</v>
      </c>
      <c r="G14" s="51">
        <v>1</v>
      </c>
      <c r="H14" s="51">
        <v>1</v>
      </c>
      <c r="I14" s="51">
        <v>13</v>
      </c>
      <c r="J14" s="51">
        <v>60</v>
      </c>
      <c r="K14" s="52">
        <v>89</v>
      </c>
      <c r="L14" s="51">
        <v>15.7</v>
      </c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157</v>
      </c>
      <c r="G17" s="21">
        <f t="shared" ref="G17:J17" si="2">SUM(G14:G16)</f>
        <v>1</v>
      </c>
      <c r="H17" s="21">
        <f t="shared" si="2"/>
        <v>1</v>
      </c>
      <c r="I17" s="21">
        <f t="shared" si="2"/>
        <v>13</v>
      </c>
      <c r="J17" s="21">
        <f t="shared" si="2"/>
        <v>60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52</v>
      </c>
      <c r="F18" s="51">
        <v>100</v>
      </c>
      <c r="G18" s="51">
        <v>1</v>
      </c>
      <c r="H18" s="51">
        <v>6</v>
      </c>
      <c r="I18" s="51">
        <v>7</v>
      </c>
      <c r="J18" s="51">
        <v>89</v>
      </c>
      <c r="K18" s="52">
        <v>233</v>
      </c>
      <c r="L18" s="51">
        <v>4.5</v>
      </c>
    </row>
    <row r="19" spans="1:12" ht="15" x14ac:dyDescent="0.25">
      <c r="A19" s="25"/>
      <c r="B19" s="16"/>
      <c r="C19" s="11"/>
      <c r="D19" s="7" t="s">
        <v>28</v>
      </c>
      <c r="E19" s="50" t="s">
        <v>53</v>
      </c>
      <c r="F19" s="51">
        <v>250</v>
      </c>
      <c r="G19" s="51">
        <v>2</v>
      </c>
      <c r="H19" s="51">
        <v>5</v>
      </c>
      <c r="I19" s="51">
        <v>13</v>
      </c>
      <c r="J19" s="51">
        <v>100</v>
      </c>
      <c r="K19" s="52">
        <v>51</v>
      </c>
      <c r="L19" s="51">
        <v>5.2</v>
      </c>
    </row>
    <row r="20" spans="1:12" ht="15" x14ac:dyDescent="0.25">
      <c r="A20" s="25"/>
      <c r="B20" s="16"/>
      <c r="C20" s="11"/>
      <c r="D20" s="7" t="s">
        <v>29</v>
      </c>
      <c r="E20" s="50" t="s">
        <v>54</v>
      </c>
      <c r="F20" s="51">
        <v>205</v>
      </c>
      <c r="G20" s="51">
        <v>25</v>
      </c>
      <c r="H20" s="51">
        <v>29</v>
      </c>
      <c r="I20" s="51">
        <v>102</v>
      </c>
      <c r="J20" s="51">
        <v>424</v>
      </c>
      <c r="K20" s="52">
        <v>182</v>
      </c>
      <c r="L20" s="51">
        <v>39.799999999999997</v>
      </c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 t="s">
        <v>55</v>
      </c>
      <c r="F22" s="51">
        <v>200</v>
      </c>
      <c r="G22" s="51">
        <v>1</v>
      </c>
      <c r="H22" s="51">
        <v>0</v>
      </c>
      <c r="I22" s="51">
        <v>24</v>
      </c>
      <c r="J22" s="51">
        <v>96</v>
      </c>
      <c r="K22" s="52">
        <v>280</v>
      </c>
      <c r="L22" s="51">
        <v>7.21</v>
      </c>
    </row>
    <row r="23" spans="1:12" ht="15" x14ac:dyDescent="0.25">
      <c r="A23" s="25"/>
      <c r="B23" s="16"/>
      <c r="C23" s="11"/>
      <c r="D23" s="7" t="s">
        <v>32</v>
      </c>
      <c r="E23" s="50" t="s">
        <v>56</v>
      </c>
      <c r="F23" s="51">
        <v>40</v>
      </c>
      <c r="G23" s="51">
        <v>3</v>
      </c>
      <c r="H23" s="51">
        <v>0</v>
      </c>
      <c r="I23" s="51">
        <v>20</v>
      </c>
      <c r="J23" s="51">
        <v>94</v>
      </c>
      <c r="K23" s="52">
        <v>108</v>
      </c>
      <c r="L23" s="51">
        <v>2.33</v>
      </c>
    </row>
    <row r="24" spans="1:12" ht="15" x14ac:dyDescent="0.25">
      <c r="A24" s="25"/>
      <c r="B24" s="16"/>
      <c r="C24" s="11"/>
      <c r="D24" s="7" t="s">
        <v>33</v>
      </c>
      <c r="E24" s="50" t="s">
        <v>57</v>
      </c>
      <c r="F24" s="51">
        <v>40</v>
      </c>
      <c r="G24" s="51">
        <v>3</v>
      </c>
      <c r="H24" s="51">
        <v>0</v>
      </c>
      <c r="I24" s="51">
        <v>14</v>
      </c>
      <c r="J24" s="51">
        <v>72</v>
      </c>
      <c r="K24" s="52">
        <v>110</v>
      </c>
      <c r="L24" s="51">
        <v>2.27</v>
      </c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835</v>
      </c>
      <c r="G27" s="21">
        <f t="shared" ref="G27:J27" si="3">SUM(G18:G26)</f>
        <v>35</v>
      </c>
      <c r="H27" s="21">
        <f t="shared" si="3"/>
        <v>40</v>
      </c>
      <c r="I27" s="21">
        <f t="shared" si="3"/>
        <v>180</v>
      </c>
      <c r="J27" s="21">
        <f t="shared" si="3"/>
        <v>875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58</v>
      </c>
      <c r="F28" s="51">
        <v>80</v>
      </c>
      <c r="G28" s="51">
        <v>6</v>
      </c>
      <c r="H28" s="51">
        <v>9</v>
      </c>
      <c r="I28" s="51">
        <v>45</v>
      </c>
      <c r="J28" s="51">
        <v>285</v>
      </c>
      <c r="K28" s="52">
        <v>312</v>
      </c>
      <c r="L28" s="51">
        <v>2.5</v>
      </c>
    </row>
    <row r="29" spans="1:12" ht="15" x14ac:dyDescent="0.25">
      <c r="A29" s="25"/>
      <c r="B29" s="16"/>
      <c r="C29" s="11"/>
      <c r="D29" s="12" t="s">
        <v>31</v>
      </c>
      <c r="E29" s="50" t="s">
        <v>59</v>
      </c>
      <c r="F29" s="51">
        <v>200</v>
      </c>
      <c r="G29" s="51">
        <v>0</v>
      </c>
      <c r="H29" s="51">
        <v>0</v>
      </c>
      <c r="I29" s="51">
        <v>9</v>
      </c>
      <c r="J29" s="51">
        <v>36</v>
      </c>
      <c r="K29" s="52">
        <v>274</v>
      </c>
      <c r="L29" s="51">
        <v>10.5</v>
      </c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280</v>
      </c>
      <c r="G32" s="21">
        <f t="shared" ref="G32:J32" si="4">SUM(G28:G31)</f>
        <v>6</v>
      </c>
      <c r="H32" s="21">
        <f t="shared" si="4"/>
        <v>9</v>
      </c>
      <c r="I32" s="21">
        <f t="shared" si="4"/>
        <v>54</v>
      </c>
      <c r="J32" s="21">
        <f t="shared" si="4"/>
        <v>321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60</v>
      </c>
      <c r="F33" s="51">
        <v>110</v>
      </c>
      <c r="G33" s="51">
        <v>9</v>
      </c>
      <c r="H33" s="51">
        <v>10</v>
      </c>
      <c r="I33" s="51">
        <v>4</v>
      </c>
      <c r="J33" s="51">
        <v>142</v>
      </c>
      <c r="K33" s="52">
        <v>172</v>
      </c>
      <c r="L33" s="51">
        <v>29.9</v>
      </c>
    </row>
    <row r="34" spans="1:12" ht="15" x14ac:dyDescent="0.25">
      <c r="A34" s="25"/>
      <c r="B34" s="16"/>
      <c r="C34" s="11"/>
      <c r="D34" s="7" t="s">
        <v>30</v>
      </c>
      <c r="E34" s="50" t="s">
        <v>61</v>
      </c>
      <c r="F34" s="51">
        <v>150</v>
      </c>
      <c r="G34" s="51">
        <v>3</v>
      </c>
      <c r="H34" s="51">
        <v>4</v>
      </c>
      <c r="I34" s="51">
        <v>15</v>
      </c>
      <c r="J34" s="51">
        <v>129</v>
      </c>
      <c r="K34" s="52">
        <v>241</v>
      </c>
      <c r="L34" s="51">
        <v>10.37</v>
      </c>
    </row>
    <row r="35" spans="1:12" ht="15" x14ac:dyDescent="0.25">
      <c r="A35" s="25"/>
      <c r="B35" s="16"/>
      <c r="C35" s="11"/>
      <c r="D35" s="7" t="s">
        <v>31</v>
      </c>
      <c r="E35" s="50" t="s">
        <v>49</v>
      </c>
      <c r="F35" s="51">
        <v>200</v>
      </c>
      <c r="G35" s="51">
        <v>0</v>
      </c>
      <c r="H35" s="51">
        <v>0</v>
      </c>
      <c r="I35" s="51">
        <v>9</v>
      </c>
      <c r="J35" s="51">
        <v>37</v>
      </c>
      <c r="K35" s="52">
        <v>493</v>
      </c>
      <c r="L35" s="51">
        <v>1.5</v>
      </c>
    </row>
    <row r="36" spans="1:12" ht="15" x14ac:dyDescent="0.25">
      <c r="A36" s="25"/>
      <c r="B36" s="16"/>
      <c r="C36" s="11"/>
      <c r="D36" s="7" t="s">
        <v>23</v>
      </c>
      <c r="E36" s="50" t="s">
        <v>56</v>
      </c>
      <c r="F36" s="51">
        <v>40</v>
      </c>
      <c r="G36" s="51">
        <v>3</v>
      </c>
      <c r="H36" s="51">
        <v>0</v>
      </c>
      <c r="I36" s="51">
        <v>20</v>
      </c>
      <c r="J36" s="51">
        <v>94</v>
      </c>
      <c r="K36" s="52">
        <v>108</v>
      </c>
      <c r="L36" s="51">
        <v>2.33</v>
      </c>
    </row>
    <row r="37" spans="1:12" ht="15" x14ac:dyDescent="0.25">
      <c r="A37" s="25"/>
      <c r="B37" s="16"/>
      <c r="C37" s="11"/>
      <c r="D37" s="6"/>
      <c r="E37" s="50" t="s">
        <v>62</v>
      </c>
      <c r="F37" s="51">
        <v>40</v>
      </c>
      <c r="G37" s="51">
        <v>3</v>
      </c>
      <c r="H37" s="51">
        <v>0</v>
      </c>
      <c r="I37" s="51">
        <v>14</v>
      </c>
      <c r="J37" s="51">
        <v>72</v>
      </c>
      <c r="K37" s="52">
        <v>110</v>
      </c>
      <c r="L37" s="51">
        <v>2.27</v>
      </c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540</v>
      </c>
      <c r="G39" s="21">
        <f t="shared" ref="G39:J39" si="5">SUM(G33:G38)</f>
        <v>18</v>
      </c>
      <c r="H39" s="21">
        <f t="shared" si="5"/>
        <v>14</v>
      </c>
      <c r="I39" s="21">
        <f t="shared" si="5"/>
        <v>62</v>
      </c>
      <c r="J39" s="21">
        <f t="shared" si="5"/>
        <v>474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 t="s">
        <v>63</v>
      </c>
      <c r="F40" s="51">
        <v>150</v>
      </c>
      <c r="G40" s="51">
        <v>8</v>
      </c>
      <c r="H40" s="51">
        <v>5</v>
      </c>
      <c r="I40" s="51">
        <v>13</v>
      </c>
      <c r="J40" s="51">
        <v>131</v>
      </c>
      <c r="K40" s="52">
        <v>517</v>
      </c>
      <c r="L40" s="51">
        <v>16.05</v>
      </c>
    </row>
    <row r="41" spans="1:12" ht="15" x14ac:dyDescent="0.25">
      <c r="A41" s="25"/>
      <c r="B41" s="16"/>
      <c r="C41" s="11"/>
      <c r="D41" s="12" t="s">
        <v>35</v>
      </c>
      <c r="E41" s="50" t="s">
        <v>50</v>
      </c>
      <c r="F41" s="51">
        <v>30</v>
      </c>
      <c r="G41" s="51">
        <v>2</v>
      </c>
      <c r="H41" s="51">
        <v>1</v>
      </c>
      <c r="I41" s="51">
        <v>14</v>
      </c>
      <c r="J41" s="51">
        <v>70</v>
      </c>
      <c r="K41" s="52">
        <v>111</v>
      </c>
      <c r="L41" s="51">
        <v>2.88</v>
      </c>
    </row>
    <row r="42" spans="1:12" ht="15" x14ac:dyDescent="0.25">
      <c r="A42" s="25"/>
      <c r="B42" s="16"/>
      <c r="C42" s="11"/>
      <c r="D42" s="12" t="s">
        <v>31</v>
      </c>
      <c r="E42" s="50" t="s">
        <v>64</v>
      </c>
      <c r="F42" s="51">
        <v>200</v>
      </c>
      <c r="G42" s="51">
        <v>0</v>
      </c>
      <c r="H42" s="51">
        <v>0</v>
      </c>
      <c r="I42" s="51">
        <v>21</v>
      </c>
      <c r="J42" s="51">
        <v>82</v>
      </c>
      <c r="K42" s="52">
        <v>518</v>
      </c>
      <c r="L42" s="51">
        <v>18</v>
      </c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380</v>
      </c>
      <c r="G46" s="21">
        <f t="shared" ref="G46:J46" si="6">SUM(G40:G45)</f>
        <v>10</v>
      </c>
      <c r="H46" s="21">
        <f t="shared" si="6"/>
        <v>6</v>
      </c>
      <c r="I46" s="21">
        <f t="shared" si="6"/>
        <v>48</v>
      </c>
      <c r="J46" s="21">
        <f t="shared" si="6"/>
        <v>283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2622</v>
      </c>
      <c r="G47" s="34">
        <f t="shared" ref="G47:J47" si="7">G13+G17+G27+G32+G39+G46</f>
        <v>79</v>
      </c>
      <c r="H47" s="34">
        <f t="shared" si="7"/>
        <v>78</v>
      </c>
      <c r="I47" s="34">
        <f t="shared" si="7"/>
        <v>412</v>
      </c>
      <c r="J47" s="34">
        <f t="shared" si="7"/>
        <v>2238.02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65</v>
      </c>
      <c r="F48" s="48">
        <v>200</v>
      </c>
      <c r="G48" s="48">
        <v>5</v>
      </c>
      <c r="H48" s="48">
        <v>7</v>
      </c>
      <c r="I48" s="48">
        <v>30</v>
      </c>
      <c r="J48" s="48">
        <v>200</v>
      </c>
      <c r="K48" s="49">
        <v>268</v>
      </c>
      <c r="L48" s="48">
        <v>15.32</v>
      </c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66</v>
      </c>
      <c r="F50" s="51">
        <v>200</v>
      </c>
      <c r="G50" s="51">
        <v>3</v>
      </c>
      <c r="H50" s="51">
        <v>3</v>
      </c>
      <c r="I50" s="51">
        <v>19</v>
      </c>
      <c r="J50" s="51">
        <v>119</v>
      </c>
      <c r="K50" s="52">
        <v>269</v>
      </c>
      <c r="L50" s="51">
        <v>6.7</v>
      </c>
    </row>
    <row r="51" spans="1:12" ht="15" x14ac:dyDescent="0.25">
      <c r="A51" s="15"/>
      <c r="B51" s="16"/>
      <c r="C51" s="11"/>
      <c r="D51" s="7" t="s">
        <v>23</v>
      </c>
      <c r="E51" s="50" t="s">
        <v>56</v>
      </c>
      <c r="F51" s="51">
        <v>30</v>
      </c>
      <c r="G51" s="51">
        <v>2</v>
      </c>
      <c r="H51" s="51">
        <v>0</v>
      </c>
      <c r="I51" s="51">
        <v>15</v>
      </c>
      <c r="J51" s="51">
        <v>71</v>
      </c>
      <c r="K51" s="52">
        <v>108</v>
      </c>
      <c r="L51" s="51">
        <v>1.75</v>
      </c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430</v>
      </c>
      <c r="G55" s="21">
        <f t="shared" ref="G55" si="8">SUM(G48:G54)</f>
        <v>10</v>
      </c>
      <c r="H55" s="21">
        <f t="shared" ref="H55" si="9">SUM(H48:H54)</f>
        <v>10</v>
      </c>
      <c r="I55" s="21">
        <f t="shared" ref="I55" si="10">SUM(I48:I54)</f>
        <v>64</v>
      </c>
      <c r="J55" s="21">
        <f t="shared" ref="J55" si="11">SUM(J48:J54)</f>
        <v>390</v>
      </c>
      <c r="K55" s="27"/>
      <c r="L55" s="21">
        <f t="shared" ref="L55:L97" si="12">SUM(L48:L54)</f>
        <v>23.77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 t="s">
        <v>51</v>
      </c>
      <c r="F56" s="51">
        <v>152</v>
      </c>
      <c r="G56" s="51">
        <v>1</v>
      </c>
      <c r="H56" s="51">
        <v>1</v>
      </c>
      <c r="I56" s="51">
        <v>13</v>
      </c>
      <c r="J56" s="51">
        <v>57</v>
      </c>
      <c r="K56" s="52">
        <v>89</v>
      </c>
      <c r="L56" s="51">
        <v>15.2</v>
      </c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152</v>
      </c>
      <c r="G59" s="21">
        <f t="shared" ref="G59" si="13">SUM(G56:G58)</f>
        <v>1</v>
      </c>
      <c r="H59" s="21">
        <f t="shared" ref="H59" si="14">SUM(H56:H58)</f>
        <v>1</v>
      </c>
      <c r="I59" s="21">
        <f t="shared" ref="I59" si="15">SUM(I56:I58)</f>
        <v>13</v>
      </c>
      <c r="J59" s="21">
        <f t="shared" ref="J59" si="16">SUM(J56:J58)</f>
        <v>57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67</v>
      </c>
      <c r="F60" s="51">
        <v>100</v>
      </c>
      <c r="G60" s="51">
        <v>1</v>
      </c>
      <c r="H60" s="51">
        <v>5</v>
      </c>
      <c r="I60" s="51">
        <v>11</v>
      </c>
      <c r="J60" s="51">
        <v>99</v>
      </c>
      <c r="K60" s="52">
        <v>60</v>
      </c>
      <c r="L60" s="51">
        <v>8.8000000000000007</v>
      </c>
    </row>
    <row r="61" spans="1:12" ht="15" x14ac:dyDescent="0.25">
      <c r="A61" s="15"/>
      <c r="B61" s="16"/>
      <c r="C61" s="11"/>
      <c r="D61" s="7" t="s">
        <v>28</v>
      </c>
      <c r="E61" s="50" t="s">
        <v>68</v>
      </c>
      <c r="F61" s="51">
        <v>250</v>
      </c>
      <c r="G61" s="51">
        <v>9</v>
      </c>
      <c r="H61" s="51">
        <v>7</v>
      </c>
      <c r="I61" s="51">
        <v>16</v>
      </c>
      <c r="J61" s="51">
        <v>161</v>
      </c>
      <c r="K61" s="52">
        <v>50</v>
      </c>
      <c r="L61" s="51">
        <v>24.69</v>
      </c>
    </row>
    <row r="62" spans="1:12" ht="15" x14ac:dyDescent="0.25">
      <c r="A62" s="15"/>
      <c r="B62" s="16"/>
      <c r="C62" s="11"/>
      <c r="D62" s="7" t="s">
        <v>29</v>
      </c>
      <c r="E62" s="50" t="s">
        <v>69</v>
      </c>
      <c r="F62" s="51">
        <v>230</v>
      </c>
      <c r="G62" s="51">
        <v>18</v>
      </c>
      <c r="H62" s="51">
        <v>15</v>
      </c>
      <c r="I62" s="51">
        <v>19</v>
      </c>
      <c r="J62" s="51">
        <v>283</v>
      </c>
      <c r="K62" s="52">
        <v>369</v>
      </c>
      <c r="L62" s="51">
        <v>42.58</v>
      </c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 t="s">
        <v>70</v>
      </c>
      <c r="F64" s="51">
        <v>200</v>
      </c>
      <c r="G64" s="51">
        <v>1</v>
      </c>
      <c r="H64" s="51">
        <v>0</v>
      </c>
      <c r="I64" s="51">
        <v>25</v>
      </c>
      <c r="J64" s="51">
        <v>104</v>
      </c>
      <c r="K64" s="52">
        <v>283</v>
      </c>
      <c r="L64" s="51">
        <v>4.45</v>
      </c>
    </row>
    <row r="65" spans="1:12" ht="15" x14ac:dyDescent="0.25">
      <c r="A65" s="15"/>
      <c r="B65" s="16"/>
      <c r="C65" s="11"/>
      <c r="D65" s="7" t="s">
        <v>32</v>
      </c>
      <c r="E65" s="50" t="s">
        <v>56</v>
      </c>
      <c r="F65" s="51">
        <v>40</v>
      </c>
      <c r="G65" s="51">
        <v>3</v>
      </c>
      <c r="H65" s="51">
        <v>0</v>
      </c>
      <c r="I65" s="51">
        <v>20</v>
      </c>
      <c r="J65" s="51">
        <v>94</v>
      </c>
      <c r="K65" s="52">
        <v>108</v>
      </c>
      <c r="L65" s="51">
        <v>2.33</v>
      </c>
    </row>
    <row r="66" spans="1:12" ht="15" x14ac:dyDescent="0.25">
      <c r="A66" s="15"/>
      <c r="B66" s="16"/>
      <c r="C66" s="11"/>
      <c r="D66" s="7" t="s">
        <v>33</v>
      </c>
      <c r="E66" s="50" t="s">
        <v>62</v>
      </c>
      <c r="F66" s="51">
        <v>40</v>
      </c>
      <c r="G66" s="51">
        <v>3</v>
      </c>
      <c r="H66" s="51">
        <v>0</v>
      </c>
      <c r="I66" s="51">
        <v>14</v>
      </c>
      <c r="J66" s="51">
        <v>72</v>
      </c>
      <c r="K66" s="52">
        <v>110</v>
      </c>
      <c r="L66" s="51">
        <v>2.12</v>
      </c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860</v>
      </c>
      <c r="G69" s="21">
        <f t="shared" ref="G69" si="18">SUM(G60:G68)</f>
        <v>35</v>
      </c>
      <c r="H69" s="21">
        <f t="shared" ref="H69" si="19">SUM(H60:H68)</f>
        <v>27</v>
      </c>
      <c r="I69" s="21">
        <f t="shared" ref="I69" si="20">SUM(I60:I68)</f>
        <v>105</v>
      </c>
      <c r="J69" s="21">
        <f t="shared" ref="J69" si="21">SUM(J60:J68)</f>
        <v>813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71</v>
      </c>
      <c r="F70" s="51">
        <v>50</v>
      </c>
      <c r="G70" s="51">
        <v>3</v>
      </c>
      <c r="H70" s="51">
        <v>1</v>
      </c>
      <c r="I70" s="51">
        <v>23</v>
      </c>
      <c r="J70" s="51">
        <v>117</v>
      </c>
      <c r="K70" s="52">
        <v>11</v>
      </c>
      <c r="L70" s="51">
        <v>4.8</v>
      </c>
    </row>
    <row r="71" spans="1:12" ht="15" x14ac:dyDescent="0.25">
      <c r="A71" s="15"/>
      <c r="B71" s="16"/>
      <c r="C71" s="11"/>
      <c r="D71" s="12" t="s">
        <v>31</v>
      </c>
      <c r="E71" s="50" t="s">
        <v>63</v>
      </c>
      <c r="F71" s="51">
        <v>200</v>
      </c>
      <c r="G71" s="51">
        <v>10</v>
      </c>
      <c r="H71" s="51">
        <v>7</v>
      </c>
      <c r="I71" s="51">
        <v>17</v>
      </c>
      <c r="J71" s="51">
        <v>173</v>
      </c>
      <c r="K71" s="52">
        <v>517</v>
      </c>
      <c r="L71" s="51">
        <v>24</v>
      </c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250</v>
      </c>
      <c r="G74" s="21">
        <f t="shared" ref="G74" si="23">SUM(G70:G73)</f>
        <v>13</v>
      </c>
      <c r="H74" s="21">
        <f t="shared" ref="H74" si="24">SUM(H70:H73)</f>
        <v>8</v>
      </c>
      <c r="I74" s="21">
        <f t="shared" ref="I74" si="25">SUM(I70:I73)</f>
        <v>40</v>
      </c>
      <c r="J74" s="21">
        <f t="shared" ref="J74" si="26">SUM(J70:J73)</f>
        <v>290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72</v>
      </c>
      <c r="F75" s="51">
        <v>90</v>
      </c>
      <c r="G75" s="51">
        <v>12.04</v>
      </c>
      <c r="H75" s="51">
        <v>9.02</v>
      </c>
      <c r="I75" s="51">
        <v>4.3099999999999996</v>
      </c>
      <c r="J75" s="51">
        <v>146</v>
      </c>
      <c r="K75" s="52">
        <v>171</v>
      </c>
      <c r="L75" s="51">
        <v>30.1</v>
      </c>
    </row>
    <row r="76" spans="1:12" ht="15" x14ac:dyDescent="0.25">
      <c r="A76" s="15"/>
      <c r="B76" s="16"/>
      <c r="C76" s="11"/>
      <c r="D76" s="7" t="s">
        <v>30</v>
      </c>
      <c r="E76" s="50" t="s">
        <v>73</v>
      </c>
      <c r="F76" s="51">
        <v>150</v>
      </c>
      <c r="G76" s="51">
        <v>4.74</v>
      </c>
      <c r="H76" s="51">
        <v>4.5</v>
      </c>
      <c r="I76" s="51">
        <v>29.51</v>
      </c>
      <c r="J76" s="51">
        <v>177</v>
      </c>
      <c r="K76" s="52">
        <v>227</v>
      </c>
      <c r="L76" s="51">
        <v>4.7</v>
      </c>
    </row>
    <row r="77" spans="1:12" ht="15" x14ac:dyDescent="0.25">
      <c r="A77" s="15"/>
      <c r="B77" s="16"/>
      <c r="C77" s="11"/>
      <c r="D77" s="7" t="s">
        <v>31</v>
      </c>
      <c r="E77" s="50" t="s">
        <v>49</v>
      </c>
      <c r="F77" s="51">
        <v>200</v>
      </c>
      <c r="G77" s="51">
        <v>0.05</v>
      </c>
      <c r="H77" s="51">
        <v>0.01</v>
      </c>
      <c r="I77" s="51">
        <v>9.09</v>
      </c>
      <c r="J77" s="51">
        <v>37</v>
      </c>
      <c r="K77" s="52">
        <v>493</v>
      </c>
      <c r="L77" s="51">
        <v>1.5</v>
      </c>
    </row>
    <row r="78" spans="1:12" ht="15" x14ac:dyDescent="0.25">
      <c r="A78" s="15"/>
      <c r="B78" s="16"/>
      <c r="C78" s="11"/>
      <c r="D78" s="7" t="s">
        <v>23</v>
      </c>
      <c r="E78" s="50" t="s">
        <v>56</v>
      </c>
      <c r="F78" s="51">
        <v>30</v>
      </c>
      <c r="G78" s="51">
        <v>2.2799999999999998</v>
      </c>
      <c r="H78" s="51">
        <v>0.24</v>
      </c>
      <c r="I78" s="51">
        <v>14.76</v>
      </c>
      <c r="J78" s="51">
        <v>71</v>
      </c>
      <c r="K78" s="52">
        <v>108</v>
      </c>
      <c r="L78" s="51">
        <v>1.75</v>
      </c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470</v>
      </c>
      <c r="G81" s="21">
        <f t="shared" ref="G81" si="28">SUM(G75:G80)</f>
        <v>19.110000000000003</v>
      </c>
      <c r="H81" s="21">
        <f t="shared" ref="H81" si="29">SUM(H75:H80)</f>
        <v>13.77</v>
      </c>
      <c r="I81" s="21">
        <f t="shared" ref="I81" si="30">SUM(I75:I80)</f>
        <v>57.669999999999995</v>
      </c>
      <c r="J81" s="21">
        <f t="shared" ref="J81" si="31">SUM(J75:J80)</f>
        <v>431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 t="s">
        <v>74</v>
      </c>
      <c r="F83" s="51">
        <v>18</v>
      </c>
      <c r="G83" s="51">
        <v>0.5</v>
      </c>
      <c r="H83" s="51">
        <v>0.59</v>
      </c>
      <c r="I83" s="51">
        <v>13.91</v>
      </c>
      <c r="J83" s="51">
        <v>63</v>
      </c>
      <c r="K83" s="52">
        <v>588</v>
      </c>
      <c r="L83" s="51">
        <v>4.5999999999999996</v>
      </c>
    </row>
    <row r="84" spans="1:12" ht="15" x14ac:dyDescent="0.25">
      <c r="A84" s="15"/>
      <c r="B84" s="16"/>
      <c r="C84" s="11"/>
      <c r="D84" s="12" t="s">
        <v>31</v>
      </c>
      <c r="E84" s="50" t="s">
        <v>64</v>
      </c>
      <c r="F84" s="51">
        <v>200</v>
      </c>
      <c r="G84" s="51">
        <v>0</v>
      </c>
      <c r="H84" s="51">
        <v>0</v>
      </c>
      <c r="I84" s="51">
        <v>20.56</v>
      </c>
      <c r="J84" s="51">
        <v>82</v>
      </c>
      <c r="K84" s="52">
        <v>518</v>
      </c>
      <c r="L84" s="51">
        <v>18</v>
      </c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218</v>
      </c>
      <c r="G88" s="21">
        <f t="shared" ref="G88" si="33">SUM(G82:G87)</f>
        <v>0.5</v>
      </c>
      <c r="H88" s="21">
        <f t="shared" ref="H88" si="34">SUM(H82:H87)</f>
        <v>0.59</v>
      </c>
      <c r="I88" s="21">
        <f t="shared" ref="I88" si="35">SUM(I82:I87)</f>
        <v>34.47</v>
      </c>
      <c r="J88" s="21">
        <f t="shared" ref="J88" si="36">SUM(J82:J87)</f>
        <v>145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2380</v>
      </c>
      <c r="G89" s="34">
        <f t="shared" ref="G89" si="38">G55+G59+G69+G74+G81+G88</f>
        <v>78.61</v>
      </c>
      <c r="H89" s="34">
        <f t="shared" ref="H89" si="39">H55+H59+H69+H74+H81+H88</f>
        <v>60.36</v>
      </c>
      <c r="I89" s="34">
        <f t="shared" ref="I89" si="40">I55+I59+I69+I74+I81+I88</f>
        <v>314.14</v>
      </c>
      <c r="J89" s="34">
        <f t="shared" ref="J89" si="41">J55+J59+J69+J74+J81+J88</f>
        <v>2126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75</v>
      </c>
      <c r="F90" s="48">
        <v>200</v>
      </c>
      <c r="G90" s="48">
        <v>16.399999999999999</v>
      </c>
      <c r="H90" s="48">
        <v>16.96</v>
      </c>
      <c r="I90" s="48">
        <v>4.5599999999999996</v>
      </c>
      <c r="J90" s="48">
        <v>236</v>
      </c>
      <c r="K90" s="49">
        <v>132</v>
      </c>
      <c r="L90" s="48">
        <v>28.58</v>
      </c>
    </row>
    <row r="91" spans="1:12" ht="15" x14ac:dyDescent="0.2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 t="s">
        <v>76</v>
      </c>
      <c r="F92" s="51">
        <v>200</v>
      </c>
      <c r="G92" s="51">
        <v>0.1</v>
      </c>
      <c r="H92" s="51">
        <v>0.02</v>
      </c>
      <c r="I92" s="51">
        <v>13.82</v>
      </c>
      <c r="J92" s="51">
        <v>56</v>
      </c>
      <c r="K92" s="52">
        <v>294</v>
      </c>
      <c r="L92" s="51">
        <v>3.37</v>
      </c>
    </row>
    <row r="93" spans="1:12" ht="15" x14ac:dyDescent="0.25">
      <c r="A93" s="25"/>
      <c r="B93" s="16"/>
      <c r="C93" s="11"/>
      <c r="D93" s="7" t="s">
        <v>23</v>
      </c>
      <c r="E93" s="50" t="s">
        <v>50</v>
      </c>
      <c r="F93" s="51">
        <v>30</v>
      </c>
      <c r="G93" s="51">
        <v>1.84</v>
      </c>
      <c r="H93" s="51">
        <v>0.77</v>
      </c>
      <c r="I93" s="51">
        <v>14.03</v>
      </c>
      <c r="J93" s="51">
        <v>70</v>
      </c>
      <c r="K93" s="52">
        <v>111</v>
      </c>
      <c r="L93" s="51">
        <v>2.16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430</v>
      </c>
      <c r="G97" s="21">
        <f t="shared" ref="G97" si="43">SUM(G90:G96)</f>
        <v>18.34</v>
      </c>
      <c r="H97" s="21">
        <f t="shared" ref="H97" si="44">SUM(H90:H96)</f>
        <v>17.75</v>
      </c>
      <c r="I97" s="21">
        <f t="shared" ref="I97" si="45">SUM(I90:I96)</f>
        <v>32.409999999999997</v>
      </c>
      <c r="J97" s="21">
        <f t="shared" ref="J97" si="46">SUM(J90:J96)</f>
        <v>362</v>
      </c>
      <c r="K97" s="27"/>
      <c r="L97" s="21">
        <f t="shared" si="12"/>
        <v>34.11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 t="s">
        <v>77</v>
      </c>
      <c r="F98" s="51">
        <v>170</v>
      </c>
      <c r="G98" s="51">
        <v>2.2400000000000002</v>
      </c>
      <c r="H98" s="51">
        <v>0.14000000000000001</v>
      </c>
      <c r="I98" s="51">
        <v>30.06</v>
      </c>
      <c r="J98" s="51">
        <v>131</v>
      </c>
      <c r="K98" s="52">
        <v>89</v>
      </c>
      <c r="L98" s="51">
        <v>24.65</v>
      </c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170</v>
      </c>
      <c r="G101" s="21">
        <f t="shared" ref="G101" si="47">SUM(G98:G100)</f>
        <v>2.2400000000000002</v>
      </c>
      <c r="H101" s="21">
        <f t="shared" ref="H101" si="48">SUM(H98:H100)</f>
        <v>0.14000000000000001</v>
      </c>
      <c r="I101" s="21">
        <f t="shared" ref="I101" si="49">SUM(I98:I100)</f>
        <v>30.06</v>
      </c>
      <c r="J101" s="21">
        <f t="shared" ref="J101" si="50">SUM(J98:J100)</f>
        <v>131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78</v>
      </c>
      <c r="F102" s="51">
        <v>100</v>
      </c>
      <c r="G102" s="51">
        <v>3.1</v>
      </c>
      <c r="H102" s="51">
        <v>11.4</v>
      </c>
      <c r="I102" s="51">
        <v>9.8000000000000007</v>
      </c>
      <c r="J102" s="51">
        <v>154</v>
      </c>
      <c r="K102" s="52">
        <v>65</v>
      </c>
      <c r="L102" s="51">
        <v>6.9</v>
      </c>
    </row>
    <row r="103" spans="1:12" ht="15" x14ac:dyDescent="0.25">
      <c r="A103" s="25"/>
      <c r="B103" s="16"/>
      <c r="C103" s="11"/>
      <c r="D103" s="7" t="s">
        <v>28</v>
      </c>
      <c r="E103" s="50" t="s">
        <v>79</v>
      </c>
      <c r="F103" s="51">
        <v>250</v>
      </c>
      <c r="G103" s="51">
        <v>2.34</v>
      </c>
      <c r="H103" s="51">
        <v>5.53</v>
      </c>
      <c r="I103" s="51">
        <v>16.010000000000002</v>
      </c>
      <c r="J103" s="51">
        <v>123</v>
      </c>
      <c r="K103" s="52">
        <v>42</v>
      </c>
      <c r="L103" s="51">
        <v>7.2</v>
      </c>
    </row>
    <row r="104" spans="1:12" ht="15" x14ac:dyDescent="0.25">
      <c r="A104" s="25"/>
      <c r="B104" s="16"/>
      <c r="C104" s="11"/>
      <c r="D104" s="7" t="s">
        <v>29</v>
      </c>
      <c r="E104" s="50" t="s">
        <v>80</v>
      </c>
      <c r="F104" s="51">
        <v>100</v>
      </c>
      <c r="G104" s="51">
        <v>11.33</v>
      </c>
      <c r="H104" s="51">
        <v>11.25</v>
      </c>
      <c r="I104" s="51">
        <v>3.42</v>
      </c>
      <c r="J104" s="51">
        <v>160</v>
      </c>
      <c r="K104" s="52">
        <v>405</v>
      </c>
      <c r="L104" s="51">
        <v>55</v>
      </c>
    </row>
    <row r="105" spans="1:12" ht="15" x14ac:dyDescent="0.25">
      <c r="A105" s="25"/>
      <c r="B105" s="16"/>
      <c r="C105" s="11"/>
      <c r="D105" s="7" t="s">
        <v>30</v>
      </c>
      <c r="E105" s="50" t="s">
        <v>81</v>
      </c>
      <c r="F105" s="51">
        <v>150</v>
      </c>
      <c r="G105" s="51">
        <v>3.47</v>
      </c>
      <c r="H105" s="51">
        <v>4.79</v>
      </c>
      <c r="I105" s="51">
        <v>10.38</v>
      </c>
      <c r="J105" s="51">
        <v>99</v>
      </c>
      <c r="K105" s="52">
        <v>235</v>
      </c>
      <c r="L105" s="51">
        <v>9.6999999999999993</v>
      </c>
    </row>
    <row r="106" spans="1:12" ht="15" x14ac:dyDescent="0.25">
      <c r="A106" s="25"/>
      <c r="B106" s="16"/>
      <c r="C106" s="11"/>
      <c r="D106" s="7" t="s">
        <v>31</v>
      </c>
      <c r="E106" s="50" t="s">
        <v>82</v>
      </c>
      <c r="F106" s="51">
        <v>200</v>
      </c>
      <c r="G106" s="51">
        <v>0.15</v>
      </c>
      <c r="H106" s="51">
        <v>0.15</v>
      </c>
      <c r="I106" s="51">
        <v>17.190000000000001</v>
      </c>
      <c r="J106" s="51">
        <v>71</v>
      </c>
      <c r="K106" s="52">
        <v>282</v>
      </c>
      <c r="L106" s="51">
        <v>5.56</v>
      </c>
    </row>
    <row r="107" spans="1:12" ht="15" x14ac:dyDescent="0.25">
      <c r="A107" s="25"/>
      <c r="B107" s="16"/>
      <c r="C107" s="11"/>
      <c r="D107" s="7" t="s">
        <v>32</v>
      </c>
      <c r="E107" s="50" t="s">
        <v>56</v>
      </c>
      <c r="F107" s="51">
        <v>50</v>
      </c>
      <c r="G107" s="51">
        <v>3.8</v>
      </c>
      <c r="H107" s="51">
        <v>0.4</v>
      </c>
      <c r="I107" s="51">
        <v>24.6</v>
      </c>
      <c r="J107" s="51">
        <v>118</v>
      </c>
      <c r="K107" s="52">
        <v>108</v>
      </c>
      <c r="L107" s="51">
        <v>2.7</v>
      </c>
    </row>
    <row r="108" spans="1:12" ht="15" x14ac:dyDescent="0.25">
      <c r="A108" s="25"/>
      <c r="B108" s="16"/>
      <c r="C108" s="11"/>
      <c r="D108" s="7" t="s">
        <v>33</v>
      </c>
      <c r="E108" s="50" t="s">
        <v>62</v>
      </c>
      <c r="F108" s="51">
        <v>40</v>
      </c>
      <c r="G108" s="51">
        <v>2.64</v>
      </c>
      <c r="H108" s="51">
        <v>0.48</v>
      </c>
      <c r="I108" s="51">
        <v>13.6</v>
      </c>
      <c r="J108" s="51">
        <v>72</v>
      </c>
      <c r="K108" s="52">
        <v>110</v>
      </c>
      <c r="L108" s="51">
        <v>2.12</v>
      </c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890</v>
      </c>
      <c r="G111" s="21">
        <f t="shared" ref="G111" si="52">SUM(G102:G110)</f>
        <v>26.83</v>
      </c>
      <c r="H111" s="21">
        <f t="shared" ref="H111" si="53">SUM(H102:H110)</f>
        <v>33.999999999999993</v>
      </c>
      <c r="I111" s="21">
        <f t="shared" ref="I111" si="54">SUM(I102:I110)</f>
        <v>95</v>
      </c>
      <c r="J111" s="21">
        <f t="shared" ref="J111" si="55">SUM(J102:J110)</f>
        <v>797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50</v>
      </c>
      <c r="F112" s="51">
        <v>50</v>
      </c>
      <c r="G112" s="51">
        <v>3.06</v>
      </c>
      <c r="H112" s="51">
        <v>1.27</v>
      </c>
      <c r="I112" s="51">
        <v>23.39</v>
      </c>
      <c r="J112" s="51">
        <v>118</v>
      </c>
      <c r="K112" s="52">
        <v>111</v>
      </c>
      <c r="L112" s="51">
        <v>3.6</v>
      </c>
    </row>
    <row r="113" spans="1:12" ht="15" x14ac:dyDescent="0.25">
      <c r="A113" s="25"/>
      <c r="B113" s="16"/>
      <c r="C113" s="11"/>
      <c r="D113" s="12" t="s">
        <v>31</v>
      </c>
      <c r="E113" s="50" t="s">
        <v>63</v>
      </c>
      <c r="F113" s="51">
        <v>150</v>
      </c>
      <c r="G113" s="51">
        <v>7.5</v>
      </c>
      <c r="H113" s="51">
        <v>4.8</v>
      </c>
      <c r="I113" s="51">
        <v>12.75</v>
      </c>
      <c r="J113" s="51">
        <v>131</v>
      </c>
      <c r="K113" s="52">
        <v>517</v>
      </c>
      <c r="L113" s="51">
        <v>16.5</v>
      </c>
    </row>
    <row r="114" spans="1:12" ht="15" x14ac:dyDescent="0.25">
      <c r="A114" s="25"/>
      <c r="B114" s="16"/>
      <c r="C114" s="11"/>
      <c r="D114" s="6"/>
      <c r="E114" s="50" t="s">
        <v>83</v>
      </c>
      <c r="F114" s="51">
        <v>40</v>
      </c>
      <c r="G114" s="51">
        <v>0.16</v>
      </c>
      <c r="H114" s="51">
        <v>0</v>
      </c>
      <c r="I114" s="51">
        <v>23.76</v>
      </c>
      <c r="J114" s="51">
        <v>96</v>
      </c>
      <c r="K114" s="52">
        <v>381</v>
      </c>
      <c r="L114" s="51">
        <v>6</v>
      </c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240</v>
      </c>
      <c r="G116" s="21">
        <f t="shared" ref="G116" si="57">SUM(G112:G115)</f>
        <v>10.72</v>
      </c>
      <c r="H116" s="21">
        <f t="shared" ref="H116" si="58">SUM(H112:H115)</f>
        <v>6.07</v>
      </c>
      <c r="I116" s="21">
        <f t="shared" ref="I116" si="59">SUM(I112:I115)</f>
        <v>59.900000000000006</v>
      </c>
      <c r="J116" s="21">
        <f t="shared" ref="J116" si="60">SUM(J112:J115)</f>
        <v>345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84</v>
      </c>
      <c r="F117" s="51">
        <v>180</v>
      </c>
      <c r="G117" s="51">
        <v>16.670000000000002</v>
      </c>
      <c r="H117" s="51">
        <v>18.170000000000002</v>
      </c>
      <c r="I117" s="51">
        <v>24.07</v>
      </c>
      <c r="J117" s="51">
        <v>327</v>
      </c>
      <c r="K117" s="52">
        <v>377</v>
      </c>
      <c r="L117" s="51">
        <v>80</v>
      </c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 t="s">
        <v>49</v>
      </c>
      <c r="F119" s="51">
        <v>200</v>
      </c>
      <c r="G119" s="51">
        <v>0.05</v>
      </c>
      <c r="H119" s="51">
        <v>0.01</v>
      </c>
      <c r="I119" s="51">
        <v>9.09</v>
      </c>
      <c r="J119" s="51">
        <v>37</v>
      </c>
      <c r="K119" s="52">
        <v>493</v>
      </c>
      <c r="L119" s="51">
        <v>1.5</v>
      </c>
    </row>
    <row r="120" spans="1:12" ht="15" x14ac:dyDescent="0.25">
      <c r="A120" s="25"/>
      <c r="B120" s="16"/>
      <c r="C120" s="11"/>
      <c r="D120" s="7" t="s">
        <v>23</v>
      </c>
      <c r="E120" s="50" t="s">
        <v>56</v>
      </c>
      <c r="F120" s="51">
        <v>40</v>
      </c>
      <c r="G120" s="51">
        <v>3.04</v>
      </c>
      <c r="H120" s="51">
        <v>0.32</v>
      </c>
      <c r="I120" s="51">
        <v>19.68</v>
      </c>
      <c r="J120" s="51">
        <v>94</v>
      </c>
      <c r="K120" s="52">
        <v>108</v>
      </c>
      <c r="L120" s="51">
        <v>2.16</v>
      </c>
    </row>
    <row r="121" spans="1:12" ht="15" x14ac:dyDescent="0.25">
      <c r="A121" s="25"/>
      <c r="B121" s="16"/>
      <c r="C121" s="11"/>
      <c r="D121" s="6"/>
      <c r="E121" s="50" t="s">
        <v>62</v>
      </c>
      <c r="F121" s="51">
        <v>40</v>
      </c>
      <c r="G121" s="51">
        <v>2.64</v>
      </c>
      <c r="H121" s="51">
        <v>0.48</v>
      </c>
      <c r="I121" s="51">
        <v>13.6</v>
      </c>
      <c r="J121" s="51">
        <v>72</v>
      </c>
      <c r="K121" s="52">
        <v>110</v>
      </c>
      <c r="L121" s="51">
        <v>2.12</v>
      </c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460</v>
      </c>
      <c r="G123" s="21">
        <f t="shared" ref="G123" si="62">SUM(G117:G122)</f>
        <v>22.400000000000002</v>
      </c>
      <c r="H123" s="21">
        <f t="shared" ref="H123" si="63">SUM(H117:H122)</f>
        <v>18.980000000000004</v>
      </c>
      <c r="I123" s="21">
        <f t="shared" ref="I123" si="64">SUM(I117:I122)</f>
        <v>66.44</v>
      </c>
      <c r="J123" s="21">
        <f t="shared" ref="J123" si="65">SUM(J117:J122)</f>
        <v>530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 t="s">
        <v>50</v>
      </c>
      <c r="F125" s="51">
        <v>30</v>
      </c>
      <c r="G125" s="51">
        <v>1.84</v>
      </c>
      <c r="H125" s="51">
        <v>0.77</v>
      </c>
      <c r="I125" s="51">
        <v>14.03</v>
      </c>
      <c r="J125" s="51">
        <v>70</v>
      </c>
      <c r="K125" s="52">
        <v>111</v>
      </c>
      <c r="L125" s="51">
        <v>2.16</v>
      </c>
    </row>
    <row r="126" spans="1:12" ht="15" x14ac:dyDescent="0.25">
      <c r="A126" s="25"/>
      <c r="B126" s="16"/>
      <c r="C126" s="11"/>
      <c r="D126" s="12" t="s">
        <v>31</v>
      </c>
      <c r="E126" s="50" t="s">
        <v>64</v>
      </c>
      <c r="F126" s="51">
        <v>200</v>
      </c>
      <c r="G126" s="51">
        <v>0</v>
      </c>
      <c r="H126" s="51">
        <v>0</v>
      </c>
      <c r="I126" s="51">
        <v>20.56</v>
      </c>
      <c r="J126" s="51">
        <v>82</v>
      </c>
      <c r="K126" s="52">
        <v>518</v>
      </c>
      <c r="L126" s="51">
        <v>18</v>
      </c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230</v>
      </c>
      <c r="G130" s="21">
        <f t="shared" ref="G130" si="67">SUM(G124:G129)</f>
        <v>1.84</v>
      </c>
      <c r="H130" s="21">
        <f t="shared" ref="H130" si="68">SUM(H124:H129)</f>
        <v>0.77</v>
      </c>
      <c r="I130" s="21">
        <f t="shared" ref="I130" si="69">SUM(I124:I129)</f>
        <v>34.589999999999996</v>
      </c>
      <c r="J130" s="21">
        <f t="shared" ref="J130" si="70">SUM(J124:J129)</f>
        <v>152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2420</v>
      </c>
      <c r="G131" s="34">
        <f t="shared" ref="G131" si="72">G97+G101+G111+G116+G123+G130</f>
        <v>82.37</v>
      </c>
      <c r="H131" s="34">
        <f t="shared" ref="H131" si="73">H97+H101+H111+H116+H123+H130</f>
        <v>77.709999999999994</v>
      </c>
      <c r="I131" s="34">
        <f t="shared" ref="I131" si="74">I97+I101+I111+I116+I123+I130</f>
        <v>318.39999999999998</v>
      </c>
      <c r="J131" s="34">
        <f t="shared" ref="J131" si="75">J97+J101+J111+J116+J123+J130</f>
        <v>2317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85</v>
      </c>
      <c r="F132" s="48">
        <v>200</v>
      </c>
      <c r="G132" s="48">
        <v>5.67</v>
      </c>
      <c r="H132" s="48">
        <v>6.5</v>
      </c>
      <c r="I132" s="48">
        <v>24.47</v>
      </c>
      <c r="J132" s="48">
        <v>191</v>
      </c>
      <c r="K132" s="49">
        <v>107</v>
      </c>
      <c r="L132" s="48">
        <v>9.5</v>
      </c>
    </row>
    <row r="133" spans="1:12" ht="15" x14ac:dyDescent="0.25">
      <c r="A133" s="25"/>
      <c r="B133" s="16"/>
      <c r="C133" s="11"/>
      <c r="D133" s="6"/>
      <c r="E133" s="50" t="s">
        <v>86</v>
      </c>
      <c r="F133" s="51">
        <v>25</v>
      </c>
      <c r="G133" s="51">
        <v>6.4</v>
      </c>
      <c r="H133" s="51">
        <v>5.63</v>
      </c>
      <c r="I133" s="51">
        <v>0</v>
      </c>
      <c r="J133" s="51">
        <v>86</v>
      </c>
      <c r="K133" s="52">
        <v>100</v>
      </c>
      <c r="L133" s="51">
        <v>15</v>
      </c>
    </row>
    <row r="134" spans="1:12" ht="15" x14ac:dyDescent="0.25">
      <c r="A134" s="25"/>
      <c r="B134" s="16"/>
      <c r="C134" s="11"/>
      <c r="D134" s="7" t="s">
        <v>22</v>
      </c>
      <c r="E134" s="50" t="s">
        <v>87</v>
      </c>
      <c r="F134" s="51">
        <v>180</v>
      </c>
      <c r="G134" s="51">
        <v>1.19</v>
      </c>
      <c r="H134" s="51">
        <v>1.27</v>
      </c>
      <c r="I134" s="51">
        <v>14.18</v>
      </c>
      <c r="J134" s="51">
        <v>73</v>
      </c>
      <c r="K134" s="52">
        <v>287</v>
      </c>
      <c r="L134" s="51">
        <v>5</v>
      </c>
    </row>
    <row r="135" spans="1:12" ht="15" x14ac:dyDescent="0.25">
      <c r="A135" s="25"/>
      <c r="B135" s="16"/>
      <c r="C135" s="11"/>
      <c r="D135" s="7" t="s">
        <v>23</v>
      </c>
      <c r="E135" s="50" t="s">
        <v>88</v>
      </c>
      <c r="F135" s="51">
        <v>30</v>
      </c>
      <c r="G135" s="51">
        <v>2.2799999999999998</v>
      </c>
      <c r="H135" s="51">
        <v>0.24</v>
      </c>
      <c r="I135" s="51">
        <v>14.76</v>
      </c>
      <c r="J135" s="51">
        <v>71</v>
      </c>
      <c r="K135" s="52">
        <v>108</v>
      </c>
      <c r="L135" s="51">
        <v>1.62</v>
      </c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435</v>
      </c>
      <c r="G139" s="21">
        <f t="shared" ref="G139" si="77">SUM(G132:G138)</f>
        <v>15.54</v>
      </c>
      <c r="H139" s="21">
        <f t="shared" ref="H139" si="78">SUM(H132:H138)</f>
        <v>13.639999999999999</v>
      </c>
      <c r="I139" s="21">
        <f t="shared" ref="I139" si="79">SUM(I132:I138)</f>
        <v>53.41</v>
      </c>
      <c r="J139" s="21">
        <f t="shared" ref="J139" si="80">SUM(J132:J138)</f>
        <v>421</v>
      </c>
      <c r="K139" s="27"/>
      <c r="L139" s="21">
        <f t="shared" ref="L139:L181" si="81">SUM(L132:L138)</f>
        <v>31.12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 t="s">
        <v>51</v>
      </c>
      <c r="F140" s="51">
        <v>150</v>
      </c>
      <c r="G140" s="51">
        <v>0.53</v>
      </c>
      <c r="H140" s="51">
        <v>0.53</v>
      </c>
      <c r="I140" s="51">
        <v>12.38</v>
      </c>
      <c r="J140" s="51">
        <v>57</v>
      </c>
      <c r="K140" s="52">
        <v>0.89</v>
      </c>
      <c r="L140" s="51">
        <v>15</v>
      </c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150</v>
      </c>
      <c r="G143" s="21">
        <f t="shared" ref="G143" si="82">SUM(G140:G142)</f>
        <v>0.53</v>
      </c>
      <c r="H143" s="21">
        <f t="shared" ref="H143" si="83">SUM(H140:H142)</f>
        <v>0.53</v>
      </c>
      <c r="I143" s="21">
        <f t="shared" ref="I143" si="84">SUM(I140:I142)</f>
        <v>12.38</v>
      </c>
      <c r="J143" s="21">
        <f t="shared" ref="J143" si="85">SUM(J140:J142)</f>
        <v>57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89</v>
      </c>
      <c r="F144" s="51">
        <v>100</v>
      </c>
      <c r="G144" s="51">
        <v>1</v>
      </c>
      <c r="H144" s="51">
        <v>6</v>
      </c>
      <c r="I144" s="51">
        <v>8</v>
      </c>
      <c r="J144" s="51">
        <v>95</v>
      </c>
      <c r="K144" s="52">
        <v>16</v>
      </c>
      <c r="L144" s="51">
        <v>3.6</v>
      </c>
    </row>
    <row r="145" spans="1:12" ht="15" x14ac:dyDescent="0.25">
      <c r="A145" s="25"/>
      <c r="B145" s="16"/>
      <c r="C145" s="11"/>
      <c r="D145" s="7" t="s">
        <v>28</v>
      </c>
      <c r="E145" s="50" t="s">
        <v>90</v>
      </c>
      <c r="F145" s="51">
        <v>250</v>
      </c>
      <c r="G145" s="51">
        <v>1.7</v>
      </c>
      <c r="H145" s="51">
        <v>3.33</v>
      </c>
      <c r="I145" s="51">
        <v>8.01</v>
      </c>
      <c r="J145" s="51">
        <v>69</v>
      </c>
      <c r="K145" s="52">
        <v>63</v>
      </c>
      <c r="L145" s="51">
        <v>7.5</v>
      </c>
    </row>
    <row r="146" spans="1:12" ht="15" x14ac:dyDescent="0.25">
      <c r="A146" s="25"/>
      <c r="B146" s="16"/>
      <c r="C146" s="11"/>
      <c r="D146" s="7" t="s">
        <v>29</v>
      </c>
      <c r="E146" s="50" t="s">
        <v>91</v>
      </c>
      <c r="F146" s="51">
        <v>120</v>
      </c>
      <c r="G146" s="51">
        <v>10.199999999999999</v>
      </c>
      <c r="H146" s="51">
        <v>9.9600000000000009</v>
      </c>
      <c r="I146" s="51">
        <v>4.8</v>
      </c>
      <c r="J146" s="51">
        <v>150</v>
      </c>
      <c r="K146" s="52">
        <v>372</v>
      </c>
      <c r="L146" s="51">
        <v>23.7</v>
      </c>
    </row>
    <row r="147" spans="1:12" ht="15" x14ac:dyDescent="0.25">
      <c r="A147" s="25"/>
      <c r="B147" s="16"/>
      <c r="C147" s="11"/>
      <c r="D147" s="7" t="s">
        <v>30</v>
      </c>
      <c r="E147" s="50" t="s">
        <v>61</v>
      </c>
      <c r="F147" s="51">
        <v>180</v>
      </c>
      <c r="G147" s="51">
        <v>3.38</v>
      </c>
      <c r="H147" s="51">
        <v>6.03</v>
      </c>
      <c r="I147" s="51">
        <v>21.55</v>
      </c>
      <c r="J147" s="51">
        <v>155</v>
      </c>
      <c r="K147" s="52">
        <v>241</v>
      </c>
      <c r="L147" s="51">
        <v>12.7</v>
      </c>
    </row>
    <row r="148" spans="1:12" ht="15" x14ac:dyDescent="0.25">
      <c r="A148" s="25"/>
      <c r="B148" s="16"/>
      <c r="C148" s="11"/>
      <c r="D148" s="7" t="s">
        <v>31</v>
      </c>
      <c r="E148" s="50" t="s">
        <v>92</v>
      </c>
      <c r="F148" s="51">
        <v>200</v>
      </c>
      <c r="G148" s="51">
        <v>0.34</v>
      </c>
      <c r="H148" s="51">
        <v>0.11</v>
      </c>
      <c r="I148" s="51">
        <v>25.63</v>
      </c>
      <c r="J148" s="51">
        <v>105</v>
      </c>
      <c r="K148" s="52">
        <v>280</v>
      </c>
      <c r="L148" s="51">
        <v>7.2</v>
      </c>
    </row>
    <row r="149" spans="1:12" ht="15" x14ac:dyDescent="0.25">
      <c r="A149" s="25"/>
      <c r="B149" s="16"/>
      <c r="C149" s="11"/>
      <c r="D149" s="7" t="s">
        <v>32</v>
      </c>
      <c r="E149" s="50" t="s">
        <v>88</v>
      </c>
      <c r="F149" s="51">
        <v>50</v>
      </c>
      <c r="G149" s="51">
        <v>3.8</v>
      </c>
      <c r="H149" s="51">
        <v>0.4</v>
      </c>
      <c r="I149" s="51">
        <v>24.6</v>
      </c>
      <c r="J149" s="51">
        <v>118</v>
      </c>
      <c r="K149" s="52">
        <v>108</v>
      </c>
      <c r="L149" s="51">
        <v>2.7</v>
      </c>
    </row>
    <row r="150" spans="1:12" ht="15" x14ac:dyDescent="0.25">
      <c r="A150" s="25"/>
      <c r="B150" s="16"/>
      <c r="C150" s="11"/>
      <c r="D150" s="7" t="s">
        <v>33</v>
      </c>
      <c r="E150" s="50" t="s">
        <v>62</v>
      </c>
      <c r="F150" s="51">
        <v>40</v>
      </c>
      <c r="G150" s="51">
        <v>2.64</v>
      </c>
      <c r="H150" s="51">
        <v>0.48</v>
      </c>
      <c r="I150" s="51">
        <v>13.6</v>
      </c>
      <c r="J150" s="51">
        <v>72</v>
      </c>
      <c r="K150" s="52">
        <v>110</v>
      </c>
      <c r="L150" s="51">
        <v>2.12</v>
      </c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940</v>
      </c>
      <c r="G153" s="21">
        <f t="shared" ref="G153" si="87">SUM(G144:G152)</f>
        <v>23.06</v>
      </c>
      <c r="H153" s="21">
        <f t="shared" ref="H153" si="88">SUM(H144:H152)</f>
        <v>26.31</v>
      </c>
      <c r="I153" s="21">
        <f t="shared" ref="I153" si="89">SUM(I144:I152)</f>
        <v>106.19</v>
      </c>
      <c r="J153" s="21">
        <f t="shared" ref="J153" si="90">SUM(J144:J152)</f>
        <v>764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58</v>
      </c>
      <c r="F154" s="51">
        <v>80</v>
      </c>
      <c r="G154" s="51">
        <v>5.73</v>
      </c>
      <c r="H154" s="51">
        <v>8.9600000000000009</v>
      </c>
      <c r="I154" s="51">
        <v>45.36</v>
      </c>
      <c r="J154" s="51">
        <v>285</v>
      </c>
      <c r="K154" s="52">
        <v>312</v>
      </c>
      <c r="L154" s="51">
        <v>5.5</v>
      </c>
    </row>
    <row r="155" spans="1:12" ht="15" x14ac:dyDescent="0.25">
      <c r="A155" s="25"/>
      <c r="B155" s="16"/>
      <c r="C155" s="11"/>
      <c r="D155" s="12" t="s">
        <v>31</v>
      </c>
      <c r="E155" s="50" t="s">
        <v>64</v>
      </c>
      <c r="F155" s="51">
        <v>200</v>
      </c>
      <c r="G155" s="51">
        <v>1</v>
      </c>
      <c r="H155" s="51">
        <v>0.2</v>
      </c>
      <c r="I155" s="51">
        <v>0.2</v>
      </c>
      <c r="J155" s="51">
        <v>92</v>
      </c>
      <c r="K155" s="52">
        <v>518</v>
      </c>
      <c r="L155" s="51">
        <v>18</v>
      </c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280</v>
      </c>
      <c r="G158" s="21">
        <f t="shared" ref="G158" si="92">SUM(G154:G157)</f>
        <v>6.73</v>
      </c>
      <c r="H158" s="21">
        <f t="shared" ref="H158" si="93">SUM(H154:H157)</f>
        <v>9.16</v>
      </c>
      <c r="I158" s="21">
        <f t="shared" ref="I158" si="94">SUM(I154:I157)</f>
        <v>45.56</v>
      </c>
      <c r="J158" s="21">
        <f t="shared" ref="J158" si="95">SUM(J154:J157)</f>
        <v>377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93</v>
      </c>
      <c r="F159" s="51">
        <v>90</v>
      </c>
      <c r="G159" s="51">
        <v>14.08</v>
      </c>
      <c r="H159" s="51">
        <v>10.91</v>
      </c>
      <c r="I159" s="51">
        <v>3.17</v>
      </c>
      <c r="J159" s="51">
        <v>167</v>
      </c>
      <c r="K159" s="52">
        <v>171</v>
      </c>
      <c r="L159" s="51">
        <v>25.1</v>
      </c>
    </row>
    <row r="160" spans="1:12" ht="15" x14ac:dyDescent="0.25">
      <c r="A160" s="25"/>
      <c r="B160" s="16"/>
      <c r="C160" s="11"/>
      <c r="D160" s="7" t="s">
        <v>30</v>
      </c>
      <c r="E160" s="50" t="s">
        <v>73</v>
      </c>
      <c r="F160" s="51">
        <v>150</v>
      </c>
      <c r="G160" s="51">
        <v>4.74</v>
      </c>
      <c r="H160" s="51">
        <v>4.5</v>
      </c>
      <c r="I160" s="51">
        <v>29.51</v>
      </c>
      <c r="J160" s="51">
        <v>177</v>
      </c>
      <c r="K160" s="52">
        <v>227</v>
      </c>
      <c r="L160" s="51">
        <v>8.1</v>
      </c>
    </row>
    <row r="161" spans="1:12" ht="15" x14ac:dyDescent="0.25">
      <c r="A161" s="25"/>
      <c r="B161" s="16"/>
      <c r="C161" s="11"/>
      <c r="D161" s="7" t="s">
        <v>31</v>
      </c>
      <c r="E161" s="50" t="s">
        <v>49</v>
      </c>
      <c r="F161" s="51">
        <v>200</v>
      </c>
      <c r="G161" s="51">
        <v>0.05</v>
      </c>
      <c r="H161" s="51">
        <v>0.01</v>
      </c>
      <c r="I161" s="51">
        <v>9.09</v>
      </c>
      <c r="J161" s="51">
        <v>37</v>
      </c>
      <c r="K161" s="52">
        <v>493</v>
      </c>
      <c r="L161" s="51">
        <v>1.5</v>
      </c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440</v>
      </c>
      <c r="G165" s="21">
        <f t="shared" ref="G165" si="97">SUM(G159:G164)</f>
        <v>18.87</v>
      </c>
      <c r="H165" s="21">
        <f t="shared" ref="H165" si="98">SUM(H159:H164)</f>
        <v>15.42</v>
      </c>
      <c r="I165" s="21">
        <f t="shared" ref="I165" si="99">SUM(I159:I164)</f>
        <v>41.769999999999996</v>
      </c>
      <c r="J165" s="21">
        <f t="shared" ref="J165" si="100">SUM(J159:J164)</f>
        <v>381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 t="s">
        <v>63</v>
      </c>
      <c r="F166" s="51">
        <v>150</v>
      </c>
      <c r="G166" s="51">
        <v>7.5</v>
      </c>
      <c r="H166" s="51">
        <v>4.8</v>
      </c>
      <c r="I166" s="51">
        <v>12.75</v>
      </c>
      <c r="J166" s="51">
        <v>131</v>
      </c>
      <c r="K166" s="52">
        <v>517</v>
      </c>
      <c r="L166" s="51">
        <v>16.5</v>
      </c>
    </row>
    <row r="167" spans="1:12" ht="15" x14ac:dyDescent="0.25">
      <c r="A167" s="25"/>
      <c r="B167" s="16"/>
      <c r="C167" s="11"/>
      <c r="D167" s="12" t="s">
        <v>35</v>
      </c>
      <c r="E167" s="50" t="s">
        <v>50</v>
      </c>
      <c r="F167" s="51">
        <v>30</v>
      </c>
      <c r="G167" s="51">
        <v>1.84</v>
      </c>
      <c r="H167" s="51">
        <v>0.77</v>
      </c>
      <c r="I167" s="51">
        <v>14.03</v>
      </c>
      <c r="J167" s="51">
        <v>70</v>
      </c>
      <c r="K167" s="52">
        <v>111</v>
      </c>
      <c r="L167" s="51">
        <v>2.16</v>
      </c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180</v>
      </c>
      <c r="G172" s="21">
        <f t="shared" ref="G172" si="102">SUM(G166:G171)</f>
        <v>9.34</v>
      </c>
      <c r="H172" s="21">
        <f t="shared" ref="H172" si="103">SUM(H166:H171)</f>
        <v>5.57</v>
      </c>
      <c r="I172" s="21">
        <f t="shared" ref="I172" si="104">SUM(I166:I171)</f>
        <v>26.78</v>
      </c>
      <c r="J172" s="21">
        <f t="shared" ref="J172" si="105">SUM(J166:J171)</f>
        <v>201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2425</v>
      </c>
      <c r="G173" s="34">
        <f t="shared" ref="G173" si="107">G139+G143+G153+G158+G165+G172</f>
        <v>74.070000000000007</v>
      </c>
      <c r="H173" s="34">
        <f t="shared" ref="H173" si="108">H139+H143+H153+H158+H165+H172</f>
        <v>70.63</v>
      </c>
      <c r="I173" s="34">
        <f t="shared" ref="I173" si="109">I139+I143+I153+I158+I165+I172</f>
        <v>286.09000000000003</v>
      </c>
      <c r="J173" s="34">
        <f t="shared" ref="J173" si="110">J139+J143+J153+J158+J165+J172</f>
        <v>2201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94</v>
      </c>
      <c r="F174" s="48">
        <v>150</v>
      </c>
      <c r="G174" s="48">
        <v>14.09</v>
      </c>
      <c r="H174" s="48">
        <v>13.02</v>
      </c>
      <c r="I174" s="48">
        <v>21.74</v>
      </c>
      <c r="J174" s="48">
        <v>260</v>
      </c>
      <c r="K174" s="49">
        <v>153</v>
      </c>
      <c r="L174" s="48">
        <v>35.1</v>
      </c>
    </row>
    <row r="175" spans="1:12" ht="15" x14ac:dyDescent="0.25">
      <c r="A175" s="25"/>
      <c r="B175" s="16"/>
      <c r="C175" s="11"/>
      <c r="D175" s="6"/>
      <c r="E175" s="50" t="s">
        <v>95</v>
      </c>
      <c r="F175" s="51">
        <v>15</v>
      </c>
      <c r="G175" s="51">
        <v>0.75</v>
      </c>
      <c r="H175" s="51">
        <v>1.1200000000000001</v>
      </c>
      <c r="I175" s="51">
        <v>7.65</v>
      </c>
      <c r="J175" s="51">
        <v>44</v>
      </c>
      <c r="K175" s="52">
        <v>141</v>
      </c>
      <c r="L175" s="51">
        <v>4.05</v>
      </c>
    </row>
    <row r="176" spans="1:12" ht="15" x14ac:dyDescent="0.25">
      <c r="A176" s="25"/>
      <c r="B176" s="16"/>
      <c r="C176" s="11"/>
      <c r="D176" s="7" t="s">
        <v>22</v>
      </c>
      <c r="E176" s="50" t="s">
        <v>49</v>
      </c>
      <c r="F176" s="51">
        <v>200</v>
      </c>
      <c r="G176" s="51">
        <v>0.05</v>
      </c>
      <c r="H176" s="51">
        <v>0.01</v>
      </c>
      <c r="I176" s="51">
        <v>9.09</v>
      </c>
      <c r="J176" s="51">
        <v>37</v>
      </c>
      <c r="K176" s="52">
        <v>268</v>
      </c>
      <c r="L176" s="51">
        <v>1.5</v>
      </c>
    </row>
    <row r="177" spans="1:12" ht="15" x14ac:dyDescent="0.25">
      <c r="A177" s="25"/>
      <c r="B177" s="16"/>
      <c r="C177" s="11"/>
      <c r="D177" s="7" t="s">
        <v>23</v>
      </c>
      <c r="E177" s="50" t="s">
        <v>50</v>
      </c>
      <c r="F177" s="51">
        <v>30</v>
      </c>
      <c r="G177" s="51">
        <v>1.83</v>
      </c>
      <c r="H177" s="51">
        <v>0.76</v>
      </c>
      <c r="I177" s="51">
        <v>14.03</v>
      </c>
      <c r="J177" s="51">
        <v>71</v>
      </c>
      <c r="K177" s="52">
        <v>111</v>
      </c>
      <c r="L177" s="51">
        <v>2.16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395</v>
      </c>
      <c r="G181" s="21">
        <f t="shared" ref="G181" si="112">SUM(G174:G180)</f>
        <v>16.72</v>
      </c>
      <c r="H181" s="21">
        <f t="shared" ref="H181" si="113">SUM(H174:H180)</f>
        <v>14.91</v>
      </c>
      <c r="I181" s="21">
        <f t="shared" ref="I181" si="114">SUM(I174:I180)</f>
        <v>52.510000000000005</v>
      </c>
      <c r="J181" s="21">
        <f t="shared" ref="J181" si="115">SUM(J174:J180)</f>
        <v>412</v>
      </c>
      <c r="K181" s="27"/>
      <c r="L181" s="21">
        <f t="shared" si="81"/>
        <v>42.81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 t="s">
        <v>51</v>
      </c>
      <c r="F182" s="51">
        <v>150</v>
      </c>
      <c r="G182" s="51">
        <v>0.53</v>
      </c>
      <c r="H182" s="51">
        <v>0.53</v>
      </c>
      <c r="I182" s="51">
        <v>12.38</v>
      </c>
      <c r="J182" s="51">
        <v>57</v>
      </c>
      <c r="K182" s="52">
        <v>89</v>
      </c>
      <c r="L182" s="51">
        <v>15</v>
      </c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150</v>
      </c>
      <c r="G185" s="21">
        <f t="shared" ref="G185" si="116">SUM(G182:G184)</f>
        <v>0.53</v>
      </c>
      <c r="H185" s="21">
        <f t="shared" ref="H185" si="117">SUM(H182:H184)</f>
        <v>0.53</v>
      </c>
      <c r="I185" s="21">
        <f t="shared" ref="I185" si="118">SUM(I182:I184)</f>
        <v>12.38</v>
      </c>
      <c r="J185" s="21">
        <f t="shared" ref="J185" si="119">SUM(J182:J184)</f>
        <v>57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78</v>
      </c>
      <c r="F186" s="51">
        <v>100</v>
      </c>
      <c r="G186" s="51">
        <v>3</v>
      </c>
      <c r="H186" s="51">
        <v>11</v>
      </c>
      <c r="I186" s="51">
        <v>10</v>
      </c>
      <c r="J186" s="51">
        <v>154</v>
      </c>
      <c r="K186" s="52">
        <v>22</v>
      </c>
      <c r="L186" s="51">
        <v>12</v>
      </c>
    </row>
    <row r="187" spans="1:12" ht="15" x14ac:dyDescent="0.25">
      <c r="A187" s="25"/>
      <c r="B187" s="16"/>
      <c r="C187" s="11"/>
      <c r="D187" s="7" t="s">
        <v>28</v>
      </c>
      <c r="E187" s="50" t="s">
        <v>96</v>
      </c>
      <c r="F187" s="51">
        <v>250</v>
      </c>
      <c r="G187" s="51">
        <v>1.83</v>
      </c>
      <c r="H187" s="51">
        <v>5</v>
      </c>
      <c r="I187" s="51">
        <v>10.65</v>
      </c>
      <c r="J187" s="51">
        <v>95</v>
      </c>
      <c r="K187" s="52">
        <v>128</v>
      </c>
      <c r="L187" s="51">
        <v>5.9</v>
      </c>
    </row>
    <row r="188" spans="1:12" ht="15" x14ac:dyDescent="0.25">
      <c r="A188" s="25"/>
      <c r="B188" s="16"/>
      <c r="C188" s="11"/>
      <c r="D188" s="7" t="s">
        <v>29</v>
      </c>
      <c r="E188" s="50" t="s">
        <v>97</v>
      </c>
      <c r="F188" s="51">
        <v>100</v>
      </c>
      <c r="G188" s="51">
        <v>12.54</v>
      </c>
      <c r="H188" s="51">
        <v>12.41</v>
      </c>
      <c r="I188" s="51">
        <v>2.84</v>
      </c>
      <c r="J188" s="51">
        <v>174</v>
      </c>
      <c r="K188" s="52">
        <v>165</v>
      </c>
      <c r="L188" s="51">
        <v>33.49</v>
      </c>
    </row>
    <row r="189" spans="1:12" ht="15" x14ac:dyDescent="0.25">
      <c r="A189" s="25"/>
      <c r="B189" s="16"/>
      <c r="C189" s="11"/>
      <c r="D189" s="7" t="s">
        <v>30</v>
      </c>
      <c r="E189" s="50" t="s">
        <v>98</v>
      </c>
      <c r="F189" s="51">
        <v>150</v>
      </c>
      <c r="G189" s="51">
        <v>3.45</v>
      </c>
      <c r="H189" s="51">
        <v>5.0999999999999996</v>
      </c>
      <c r="I189" s="51">
        <v>33.69</v>
      </c>
      <c r="J189" s="51">
        <v>195</v>
      </c>
      <c r="K189" s="52">
        <v>224</v>
      </c>
      <c r="L189" s="51">
        <v>5.8</v>
      </c>
    </row>
    <row r="190" spans="1:12" ht="15" x14ac:dyDescent="0.25">
      <c r="A190" s="25"/>
      <c r="B190" s="16"/>
      <c r="C190" s="11"/>
      <c r="D190" s="7" t="s">
        <v>31</v>
      </c>
      <c r="E190" s="50" t="s">
        <v>49</v>
      </c>
      <c r="F190" s="51">
        <v>200</v>
      </c>
      <c r="G190" s="51">
        <v>0.05</v>
      </c>
      <c r="H190" s="51">
        <v>0.01</v>
      </c>
      <c r="I190" s="51">
        <v>9.09</v>
      </c>
      <c r="J190" s="51">
        <v>37</v>
      </c>
      <c r="K190" s="52">
        <v>268</v>
      </c>
      <c r="L190" s="51">
        <v>1.5</v>
      </c>
    </row>
    <row r="191" spans="1:12" ht="15" x14ac:dyDescent="0.25">
      <c r="A191" s="25"/>
      <c r="B191" s="16"/>
      <c r="C191" s="11"/>
      <c r="D191" s="7" t="s">
        <v>32</v>
      </c>
      <c r="E191" s="50" t="s">
        <v>56</v>
      </c>
      <c r="F191" s="51">
        <v>40</v>
      </c>
      <c r="G191" s="51">
        <v>3.04</v>
      </c>
      <c r="H191" s="51">
        <v>0.32</v>
      </c>
      <c r="I191" s="51">
        <v>19.68</v>
      </c>
      <c r="J191" s="51">
        <v>94</v>
      </c>
      <c r="K191" s="52">
        <v>108</v>
      </c>
      <c r="L191" s="51">
        <v>2.16</v>
      </c>
    </row>
    <row r="192" spans="1:12" ht="15" x14ac:dyDescent="0.25">
      <c r="A192" s="25"/>
      <c r="B192" s="16"/>
      <c r="C192" s="11"/>
      <c r="D192" s="7" t="s">
        <v>33</v>
      </c>
      <c r="E192" s="50" t="s">
        <v>62</v>
      </c>
      <c r="F192" s="51">
        <v>60</v>
      </c>
      <c r="G192" s="51">
        <v>3.96</v>
      </c>
      <c r="H192" s="51">
        <v>0.72</v>
      </c>
      <c r="I192" s="51">
        <v>20.399999999999999</v>
      </c>
      <c r="J192" s="51">
        <v>109</v>
      </c>
      <c r="K192" s="52">
        <v>110</v>
      </c>
      <c r="L192" s="51">
        <v>3.18</v>
      </c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900</v>
      </c>
      <c r="G195" s="21">
        <f t="shared" ref="G195" si="121">SUM(G186:G194)</f>
        <v>27.869999999999997</v>
      </c>
      <c r="H195" s="21">
        <f t="shared" ref="H195" si="122">SUM(H186:H194)</f>
        <v>34.559999999999995</v>
      </c>
      <c r="I195" s="21">
        <f t="shared" ref="I195" si="123">SUM(I186:I194)</f>
        <v>106.35</v>
      </c>
      <c r="J195" s="21">
        <f t="shared" ref="J195" si="124">SUM(J186:J194)</f>
        <v>858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56</v>
      </c>
      <c r="F196" s="51">
        <v>40</v>
      </c>
      <c r="G196" s="51">
        <v>3.04</v>
      </c>
      <c r="H196" s="51">
        <v>0.32</v>
      </c>
      <c r="I196" s="51">
        <v>19.68</v>
      </c>
      <c r="J196" s="51">
        <v>94</v>
      </c>
      <c r="K196" s="52">
        <v>108</v>
      </c>
      <c r="L196" s="51">
        <v>2.16</v>
      </c>
    </row>
    <row r="197" spans="1:12" ht="15" x14ac:dyDescent="0.25">
      <c r="A197" s="25"/>
      <c r="B197" s="16"/>
      <c r="C197" s="11"/>
      <c r="D197" s="12" t="s">
        <v>31</v>
      </c>
      <c r="E197" s="50" t="s">
        <v>64</v>
      </c>
      <c r="F197" s="51">
        <v>200</v>
      </c>
      <c r="G197" s="51">
        <v>0</v>
      </c>
      <c r="H197" s="51">
        <v>0</v>
      </c>
      <c r="I197" s="51">
        <v>20.56</v>
      </c>
      <c r="J197" s="51">
        <v>82</v>
      </c>
      <c r="K197" s="52">
        <v>518</v>
      </c>
      <c r="L197" s="51">
        <v>18</v>
      </c>
    </row>
    <row r="198" spans="1:12" ht="15" x14ac:dyDescent="0.25">
      <c r="A198" s="25"/>
      <c r="B198" s="16"/>
      <c r="C198" s="11"/>
      <c r="D198" s="6"/>
      <c r="E198" s="50" t="s">
        <v>99</v>
      </c>
      <c r="F198" s="51">
        <v>40</v>
      </c>
      <c r="G198" s="51">
        <v>4.42</v>
      </c>
      <c r="H198" s="51">
        <v>3.45</v>
      </c>
      <c r="I198" s="51">
        <v>0.28000000000000003</v>
      </c>
      <c r="J198" s="51">
        <v>50</v>
      </c>
      <c r="K198" s="52">
        <v>139</v>
      </c>
      <c r="L198" s="51">
        <v>9.8000000000000007</v>
      </c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280</v>
      </c>
      <c r="G200" s="21">
        <f t="shared" ref="G200" si="126">SUM(G196:G199)</f>
        <v>7.46</v>
      </c>
      <c r="H200" s="21">
        <f t="shared" ref="H200" si="127">SUM(H196:H199)</f>
        <v>3.77</v>
      </c>
      <c r="I200" s="21">
        <f t="shared" ref="I200" si="128">SUM(I196:I199)</f>
        <v>40.519999999999996</v>
      </c>
      <c r="J200" s="21">
        <f t="shared" ref="J200" si="129">SUM(J196:J199)</f>
        <v>226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 t="s">
        <v>100</v>
      </c>
      <c r="F201" s="51">
        <v>90</v>
      </c>
      <c r="G201" s="51">
        <v>14.73</v>
      </c>
      <c r="H201" s="51">
        <v>11.29</v>
      </c>
      <c r="I201" s="51">
        <v>3.52</v>
      </c>
      <c r="J201" s="51">
        <v>174</v>
      </c>
      <c r="K201" s="52">
        <v>398</v>
      </c>
      <c r="L201" s="51">
        <v>22.4</v>
      </c>
    </row>
    <row r="202" spans="1:12" ht="15" x14ac:dyDescent="0.25">
      <c r="A202" s="25"/>
      <c r="B202" s="16"/>
      <c r="C202" s="11"/>
      <c r="D202" s="7" t="s">
        <v>30</v>
      </c>
      <c r="E202" s="50" t="s">
        <v>101</v>
      </c>
      <c r="F202" s="51">
        <v>150</v>
      </c>
      <c r="G202" s="51">
        <v>2.1</v>
      </c>
      <c r="H202" s="51">
        <v>5.7</v>
      </c>
      <c r="I202" s="51">
        <v>5.55</v>
      </c>
      <c r="J202" s="51">
        <v>83</v>
      </c>
      <c r="K202" s="52">
        <v>422</v>
      </c>
      <c r="L202" s="51">
        <v>7.44</v>
      </c>
    </row>
    <row r="203" spans="1:12" ht="15" x14ac:dyDescent="0.25">
      <c r="A203" s="25"/>
      <c r="B203" s="16"/>
      <c r="C203" s="11"/>
      <c r="D203" s="7" t="s">
        <v>31</v>
      </c>
      <c r="E203" s="50" t="s">
        <v>49</v>
      </c>
      <c r="F203" s="51">
        <v>200</v>
      </c>
      <c r="G203" s="51">
        <v>0.05</v>
      </c>
      <c r="H203" s="51">
        <v>0.01</v>
      </c>
      <c r="I203" s="51">
        <v>9.09</v>
      </c>
      <c r="J203" s="51">
        <v>37</v>
      </c>
      <c r="K203" s="52">
        <v>268</v>
      </c>
      <c r="L203" s="51">
        <v>1.5</v>
      </c>
    </row>
    <row r="204" spans="1:12" ht="15" x14ac:dyDescent="0.25">
      <c r="A204" s="25"/>
      <c r="B204" s="16"/>
      <c r="C204" s="11"/>
      <c r="D204" s="7" t="s">
        <v>23</v>
      </c>
      <c r="E204" s="50" t="s">
        <v>56</v>
      </c>
      <c r="F204" s="51">
        <v>40</v>
      </c>
      <c r="G204" s="51">
        <v>3.04</v>
      </c>
      <c r="H204" s="51">
        <v>0.32</v>
      </c>
      <c r="I204" s="51">
        <v>19.68</v>
      </c>
      <c r="J204" s="51">
        <v>94</v>
      </c>
      <c r="K204" s="52">
        <v>108</v>
      </c>
      <c r="L204" s="51">
        <v>2.16</v>
      </c>
    </row>
    <row r="205" spans="1:12" ht="15" x14ac:dyDescent="0.25">
      <c r="A205" s="25"/>
      <c r="B205" s="16"/>
      <c r="C205" s="11"/>
      <c r="D205" s="6"/>
      <c r="E205" s="50" t="s">
        <v>62</v>
      </c>
      <c r="F205" s="51">
        <v>40</v>
      </c>
      <c r="G205" s="51">
        <v>2.64</v>
      </c>
      <c r="H205" s="51">
        <v>0.48</v>
      </c>
      <c r="I205" s="51">
        <v>13.6</v>
      </c>
      <c r="J205" s="51">
        <v>72</v>
      </c>
      <c r="K205" s="52">
        <v>110</v>
      </c>
      <c r="L205" s="51">
        <v>2.12</v>
      </c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520</v>
      </c>
      <c r="G207" s="21">
        <f t="shared" ref="G207" si="131">SUM(G201:G206)</f>
        <v>22.560000000000002</v>
      </c>
      <c r="H207" s="21">
        <f t="shared" ref="H207" si="132">SUM(H201:H206)</f>
        <v>17.8</v>
      </c>
      <c r="I207" s="21">
        <f t="shared" ref="I207" si="133">SUM(I201:I206)</f>
        <v>51.440000000000005</v>
      </c>
      <c r="J207" s="21">
        <f t="shared" ref="J207" si="134">SUM(J201:J206)</f>
        <v>460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 t="s">
        <v>102</v>
      </c>
      <c r="F208" s="51">
        <v>200</v>
      </c>
      <c r="G208" s="51">
        <v>5.15</v>
      </c>
      <c r="H208" s="51">
        <v>4.8</v>
      </c>
      <c r="I208" s="51">
        <v>9.4</v>
      </c>
      <c r="J208" s="51">
        <v>101</v>
      </c>
      <c r="K208" s="52">
        <v>515</v>
      </c>
      <c r="L208" s="51">
        <v>12.4</v>
      </c>
    </row>
    <row r="209" spans="1:12" ht="15" x14ac:dyDescent="0.25">
      <c r="A209" s="25"/>
      <c r="B209" s="16"/>
      <c r="C209" s="11"/>
      <c r="D209" s="12" t="s">
        <v>35</v>
      </c>
      <c r="E209" s="50" t="s">
        <v>103</v>
      </c>
      <c r="F209" s="51">
        <v>18</v>
      </c>
      <c r="G209" s="51">
        <v>1.35</v>
      </c>
      <c r="H209" s="51">
        <v>1.76</v>
      </c>
      <c r="I209" s="51">
        <v>13.39</v>
      </c>
      <c r="J209" s="51">
        <v>75</v>
      </c>
      <c r="K209" s="52">
        <v>590</v>
      </c>
      <c r="L209" s="51">
        <v>2.25</v>
      </c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218</v>
      </c>
      <c r="G214" s="21">
        <f t="shared" ref="G214" si="136">SUM(G208:G213)</f>
        <v>6.5</v>
      </c>
      <c r="H214" s="21">
        <f t="shared" ref="H214" si="137">SUM(H208:H213)</f>
        <v>6.56</v>
      </c>
      <c r="I214" s="21">
        <f t="shared" ref="I214" si="138">SUM(I208:I213)</f>
        <v>22.79</v>
      </c>
      <c r="J214" s="21">
        <f t="shared" ref="J214" si="139">SUM(J208:J213)</f>
        <v>176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2463</v>
      </c>
      <c r="G215" s="34">
        <f t="shared" ref="G215" si="141">G181+G185+G195+G200+G207+G214</f>
        <v>81.64</v>
      </c>
      <c r="H215" s="34">
        <f t="shared" ref="H215" si="142">H181+H185+H195+H200+H207+H214</f>
        <v>78.13</v>
      </c>
      <c r="I215" s="34">
        <f t="shared" ref="I215" si="143">I181+I185+I195+I200+I207+I214</f>
        <v>285.99</v>
      </c>
      <c r="J215" s="34">
        <f t="shared" ref="J215" si="144">J181+J185+J195+J200+J207+J214</f>
        <v>2189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2</v>
      </c>
      <c r="B216" s="23">
        <v>1</v>
      </c>
      <c r="C216" s="24" t="s">
        <v>20</v>
      </c>
      <c r="D216" s="5" t="s">
        <v>21</v>
      </c>
      <c r="E216" s="47" t="s">
        <v>104</v>
      </c>
      <c r="F216" s="48">
        <v>200</v>
      </c>
      <c r="G216" s="48">
        <v>5.8</v>
      </c>
      <c r="H216" s="48">
        <v>7.87</v>
      </c>
      <c r="I216" s="48">
        <v>22.32</v>
      </c>
      <c r="J216" s="48">
        <v>183</v>
      </c>
      <c r="K216" s="49">
        <v>109</v>
      </c>
      <c r="L216" s="48">
        <v>9.93</v>
      </c>
    </row>
    <row r="217" spans="1:12" ht="15" x14ac:dyDescent="0.25">
      <c r="A217" s="25"/>
      <c r="B217" s="16"/>
      <c r="C217" s="11"/>
      <c r="D217" s="6"/>
      <c r="E217" s="50" t="s">
        <v>86</v>
      </c>
      <c r="F217" s="51">
        <v>25</v>
      </c>
      <c r="G217" s="51">
        <v>6.4</v>
      </c>
      <c r="H217" s="51">
        <v>6.53</v>
      </c>
      <c r="I217" s="51">
        <v>0</v>
      </c>
      <c r="J217" s="51">
        <v>86</v>
      </c>
      <c r="K217" s="52">
        <v>100</v>
      </c>
      <c r="L217" s="51">
        <v>15</v>
      </c>
    </row>
    <row r="218" spans="1:12" ht="15" x14ac:dyDescent="0.25">
      <c r="A218" s="25"/>
      <c r="B218" s="16"/>
      <c r="C218" s="11"/>
      <c r="D218" s="7" t="s">
        <v>22</v>
      </c>
      <c r="E218" s="50" t="s">
        <v>105</v>
      </c>
      <c r="F218" s="51">
        <v>200</v>
      </c>
      <c r="G218" s="51">
        <v>2.67</v>
      </c>
      <c r="H218" s="51">
        <v>2.82</v>
      </c>
      <c r="I218" s="51">
        <v>13.37</v>
      </c>
      <c r="J218" s="51">
        <v>90</v>
      </c>
      <c r="K218" s="52">
        <v>301</v>
      </c>
      <c r="L218" s="51">
        <v>1.5</v>
      </c>
    </row>
    <row r="219" spans="1:12" ht="15" x14ac:dyDescent="0.25">
      <c r="A219" s="25"/>
      <c r="B219" s="16"/>
      <c r="C219" s="11"/>
      <c r="D219" s="7" t="s">
        <v>23</v>
      </c>
      <c r="E219" s="50" t="s">
        <v>50</v>
      </c>
      <c r="F219" s="51">
        <v>30</v>
      </c>
      <c r="G219" s="51">
        <v>1.83</v>
      </c>
      <c r="H219" s="51">
        <v>0.76</v>
      </c>
      <c r="I219" s="51">
        <v>14.03</v>
      </c>
      <c r="J219" s="51">
        <v>71</v>
      </c>
      <c r="K219" s="52">
        <v>111</v>
      </c>
      <c r="L219" s="51">
        <v>2.16</v>
      </c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455</v>
      </c>
      <c r="G223" s="21">
        <f t="shared" ref="G223" si="146">SUM(G216:G222)</f>
        <v>16.7</v>
      </c>
      <c r="H223" s="21">
        <f t="shared" ref="H223" si="147">SUM(H216:H222)</f>
        <v>17.98</v>
      </c>
      <c r="I223" s="21">
        <f t="shared" ref="I223" si="148">SUM(I216:I222)</f>
        <v>49.72</v>
      </c>
      <c r="J223" s="21">
        <f t="shared" ref="J223" si="149">SUM(J216:J222)</f>
        <v>430</v>
      </c>
      <c r="K223" s="27"/>
      <c r="L223" s="21">
        <f t="shared" ref="L223:L265" si="150">SUM(L216:L222)</f>
        <v>28.59</v>
      </c>
    </row>
    <row r="224" spans="1:12" ht="15" x14ac:dyDescent="0.25">
      <c r="A224" s="28">
        <f>A216</f>
        <v>2</v>
      </c>
      <c r="B224" s="14">
        <f>B216</f>
        <v>1</v>
      </c>
      <c r="C224" s="10" t="s">
        <v>25</v>
      </c>
      <c r="D224" s="12" t="s">
        <v>24</v>
      </c>
      <c r="E224" s="50" t="s">
        <v>51</v>
      </c>
      <c r="F224" s="51">
        <v>150</v>
      </c>
      <c r="G224" s="51">
        <v>0.53</v>
      </c>
      <c r="H224" s="51">
        <v>0.53</v>
      </c>
      <c r="I224" s="51">
        <v>12.38</v>
      </c>
      <c r="J224" s="51">
        <v>57</v>
      </c>
      <c r="K224" s="52">
        <v>0.89</v>
      </c>
      <c r="L224" s="51">
        <v>15</v>
      </c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150</v>
      </c>
      <c r="G227" s="21">
        <f t="shared" ref="G227" si="151">SUM(G224:G226)</f>
        <v>0.53</v>
      </c>
      <c r="H227" s="21">
        <f t="shared" ref="H227" si="152">SUM(H224:H226)</f>
        <v>0.53</v>
      </c>
      <c r="I227" s="21">
        <f t="shared" ref="I227" si="153">SUM(I224:I226)</f>
        <v>12.38</v>
      </c>
      <c r="J227" s="21">
        <f t="shared" ref="J227" si="154">SUM(J224:J226)</f>
        <v>57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2</v>
      </c>
      <c r="B228" s="14">
        <f>B216</f>
        <v>1</v>
      </c>
      <c r="C228" s="10" t="s">
        <v>26</v>
      </c>
      <c r="D228" s="7" t="s">
        <v>27</v>
      </c>
      <c r="E228" s="50" t="s">
        <v>106</v>
      </c>
      <c r="F228" s="51">
        <v>100</v>
      </c>
      <c r="G228" s="51">
        <v>1.07</v>
      </c>
      <c r="H228" s="51">
        <v>8.92</v>
      </c>
      <c r="I228" s="51">
        <v>9.74</v>
      </c>
      <c r="J228" s="51">
        <v>124</v>
      </c>
      <c r="K228" s="52">
        <v>2</v>
      </c>
      <c r="L228" s="51">
        <v>4.8499999999999996</v>
      </c>
    </row>
    <row r="229" spans="1:12" ht="15" x14ac:dyDescent="0.25">
      <c r="A229" s="25"/>
      <c r="B229" s="16"/>
      <c r="C229" s="11"/>
      <c r="D229" s="7" t="s">
        <v>28</v>
      </c>
      <c r="E229" s="50" t="s">
        <v>107</v>
      </c>
      <c r="F229" s="51">
        <v>250</v>
      </c>
      <c r="G229" s="51">
        <v>5.09</v>
      </c>
      <c r="H229" s="51">
        <v>3.97</v>
      </c>
      <c r="I229" s="51">
        <v>17.79</v>
      </c>
      <c r="J229" s="51">
        <v>127</v>
      </c>
      <c r="K229" s="52">
        <v>45</v>
      </c>
      <c r="L229" s="51">
        <v>5.82</v>
      </c>
    </row>
    <row r="230" spans="1:12" ht="15" x14ac:dyDescent="0.25">
      <c r="A230" s="25"/>
      <c r="B230" s="16"/>
      <c r="C230" s="11"/>
      <c r="D230" s="7" t="s">
        <v>29</v>
      </c>
      <c r="E230" s="50" t="s">
        <v>108</v>
      </c>
      <c r="F230" s="51">
        <v>100</v>
      </c>
      <c r="G230" s="51">
        <v>17.8</v>
      </c>
      <c r="H230" s="51">
        <v>17.5</v>
      </c>
      <c r="I230" s="51">
        <v>14.3</v>
      </c>
      <c r="J230" s="51">
        <v>286</v>
      </c>
      <c r="K230" s="52">
        <v>381</v>
      </c>
      <c r="L230" s="51">
        <v>40.19</v>
      </c>
    </row>
    <row r="231" spans="1:12" ht="15" x14ac:dyDescent="0.25">
      <c r="A231" s="25"/>
      <c r="B231" s="16"/>
      <c r="C231" s="11"/>
      <c r="D231" s="7" t="s">
        <v>30</v>
      </c>
      <c r="E231" s="50" t="s">
        <v>61</v>
      </c>
      <c r="F231" s="51">
        <v>180</v>
      </c>
      <c r="G231" s="51">
        <v>3.38</v>
      </c>
      <c r="H231" s="51">
        <v>6.03</v>
      </c>
      <c r="I231" s="51">
        <v>21.55</v>
      </c>
      <c r="J231" s="51">
        <v>155</v>
      </c>
      <c r="K231" s="52">
        <v>241</v>
      </c>
      <c r="L231" s="51">
        <v>10.37</v>
      </c>
    </row>
    <row r="232" spans="1:12" ht="15" x14ac:dyDescent="0.25">
      <c r="A232" s="25"/>
      <c r="B232" s="16"/>
      <c r="C232" s="11"/>
      <c r="D232" s="7" t="s">
        <v>31</v>
      </c>
      <c r="E232" s="50" t="s">
        <v>55</v>
      </c>
      <c r="F232" s="51">
        <v>200</v>
      </c>
      <c r="G232" s="51">
        <v>0.56999999999999995</v>
      </c>
      <c r="H232" s="51">
        <v>0</v>
      </c>
      <c r="I232" s="51">
        <v>23.54</v>
      </c>
      <c r="J232" s="51">
        <v>96</v>
      </c>
      <c r="K232" s="52">
        <v>280</v>
      </c>
      <c r="L232" s="51">
        <v>8.1</v>
      </c>
    </row>
    <row r="233" spans="1:12" ht="15" x14ac:dyDescent="0.25">
      <c r="A233" s="25"/>
      <c r="B233" s="16"/>
      <c r="C233" s="11"/>
      <c r="D233" s="7" t="s">
        <v>32</v>
      </c>
      <c r="E233" s="50" t="s">
        <v>56</v>
      </c>
      <c r="F233" s="51">
        <v>40</v>
      </c>
      <c r="G233" s="51">
        <v>3.04</v>
      </c>
      <c r="H233" s="51">
        <v>0.32</v>
      </c>
      <c r="I233" s="51">
        <v>19.68</v>
      </c>
      <c r="J233" s="51">
        <v>94</v>
      </c>
      <c r="K233" s="52">
        <v>108</v>
      </c>
      <c r="L233" s="51">
        <v>2.16</v>
      </c>
    </row>
    <row r="234" spans="1:12" ht="15" x14ac:dyDescent="0.25">
      <c r="A234" s="25"/>
      <c r="B234" s="16"/>
      <c r="C234" s="11"/>
      <c r="D234" s="7" t="s">
        <v>33</v>
      </c>
      <c r="E234" s="50" t="s">
        <v>62</v>
      </c>
      <c r="F234" s="51">
        <v>40</v>
      </c>
      <c r="G234" s="51">
        <v>2.64</v>
      </c>
      <c r="H234" s="51">
        <v>0.48</v>
      </c>
      <c r="I234" s="51">
        <v>13.6</v>
      </c>
      <c r="J234" s="51">
        <v>72</v>
      </c>
      <c r="K234" s="52">
        <v>110</v>
      </c>
      <c r="L234" s="51">
        <v>2.12</v>
      </c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910</v>
      </c>
      <c r="G237" s="21">
        <f t="shared" ref="G237" si="156">SUM(G228:G236)</f>
        <v>33.589999999999996</v>
      </c>
      <c r="H237" s="21">
        <f t="shared" ref="H237" si="157">SUM(H228:H236)</f>
        <v>37.22</v>
      </c>
      <c r="I237" s="21">
        <f t="shared" ref="I237" si="158">SUM(I228:I236)</f>
        <v>120.19999999999999</v>
      </c>
      <c r="J237" s="21">
        <f t="shared" ref="J237" si="159">SUM(J228:J236)</f>
        <v>954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2</v>
      </c>
      <c r="B238" s="14">
        <f>B216</f>
        <v>1</v>
      </c>
      <c r="C238" s="10" t="s">
        <v>34</v>
      </c>
      <c r="D238" s="12" t="s">
        <v>35</v>
      </c>
      <c r="E238" s="50" t="s">
        <v>103</v>
      </c>
      <c r="F238" s="51">
        <v>36</v>
      </c>
      <c r="G238" s="51">
        <v>2.7</v>
      </c>
      <c r="H238" s="51">
        <v>3.53</v>
      </c>
      <c r="I238" s="51">
        <v>26.76</v>
      </c>
      <c r="J238" s="51">
        <v>150</v>
      </c>
      <c r="K238" s="52">
        <v>590</v>
      </c>
      <c r="L238" s="51">
        <v>4.5</v>
      </c>
    </row>
    <row r="239" spans="1:12" ht="15" x14ac:dyDescent="0.25">
      <c r="A239" s="25"/>
      <c r="B239" s="16"/>
      <c r="C239" s="11"/>
      <c r="D239" s="12" t="s">
        <v>31</v>
      </c>
      <c r="E239" s="50" t="s">
        <v>102</v>
      </c>
      <c r="F239" s="51">
        <v>200</v>
      </c>
      <c r="G239" s="51">
        <v>5.15</v>
      </c>
      <c r="H239" s="51">
        <v>4.8</v>
      </c>
      <c r="I239" s="51">
        <v>9.4</v>
      </c>
      <c r="J239" s="51">
        <v>101</v>
      </c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236</v>
      </c>
      <c r="G242" s="21">
        <f t="shared" ref="G242" si="161">SUM(G238:G241)</f>
        <v>7.8500000000000005</v>
      </c>
      <c r="H242" s="21">
        <f t="shared" ref="H242" si="162">SUM(H238:H241)</f>
        <v>8.33</v>
      </c>
      <c r="I242" s="21">
        <f t="shared" ref="I242" si="163">SUM(I238:I241)</f>
        <v>36.160000000000004</v>
      </c>
      <c r="J242" s="21">
        <f t="shared" ref="J242" si="164">SUM(J238:J241)</f>
        <v>251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2</v>
      </c>
      <c r="B243" s="14">
        <f>B216</f>
        <v>1</v>
      </c>
      <c r="C243" s="10" t="s">
        <v>36</v>
      </c>
      <c r="D243" s="7" t="s">
        <v>21</v>
      </c>
      <c r="E243" s="50" t="s">
        <v>109</v>
      </c>
      <c r="F243" s="51">
        <v>100</v>
      </c>
      <c r="G243" s="51">
        <v>11.06</v>
      </c>
      <c r="H243" s="51">
        <v>8.68</v>
      </c>
      <c r="I243" s="51">
        <v>9.19</v>
      </c>
      <c r="J243" s="51">
        <v>159</v>
      </c>
      <c r="K243" s="52">
        <v>174</v>
      </c>
      <c r="L243" s="51">
        <v>26.17</v>
      </c>
    </row>
    <row r="244" spans="1:12" ht="15" x14ac:dyDescent="0.25">
      <c r="A244" s="25"/>
      <c r="B244" s="16"/>
      <c r="C244" s="11"/>
      <c r="D244" s="7" t="s">
        <v>30</v>
      </c>
      <c r="E244" s="50" t="s">
        <v>81</v>
      </c>
      <c r="F244" s="51">
        <v>200</v>
      </c>
      <c r="G244" s="51">
        <v>4.82</v>
      </c>
      <c r="H244" s="51">
        <v>6.4</v>
      </c>
      <c r="I244" s="51">
        <v>14.85</v>
      </c>
      <c r="J244" s="51">
        <v>136</v>
      </c>
      <c r="K244" s="52">
        <v>235</v>
      </c>
      <c r="L244" s="51">
        <v>12.9</v>
      </c>
    </row>
    <row r="245" spans="1:12" ht="15" x14ac:dyDescent="0.25">
      <c r="A245" s="25"/>
      <c r="B245" s="16"/>
      <c r="C245" s="11"/>
      <c r="D245" s="7" t="s">
        <v>31</v>
      </c>
      <c r="E245" s="50" t="s">
        <v>59</v>
      </c>
      <c r="F245" s="51">
        <v>200</v>
      </c>
      <c r="G245" s="51">
        <v>0</v>
      </c>
      <c r="H245" s="51">
        <v>0</v>
      </c>
      <c r="I245" s="51">
        <v>9.08</v>
      </c>
      <c r="J245" s="51">
        <v>36</v>
      </c>
      <c r="K245" s="52">
        <v>274</v>
      </c>
      <c r="L245" s="51">
        <v>10.5</v>
      </c>
    </row>
    <row r="246" spans="1:12" ht="15" x14ac:dyDescent="0.25">
      <c r="A246" s="25"/>
      <c r="B246" s="16"/>
      <c r="C246" s="11"/>
      <c r="D246" s="7" t="s">
        <v>23</v>
      </c>
      <c r="E246" s="50" t="s">
        <v>56</v>
      </c>
      <c r="F246" s="51">
        <v>40</v>
      </c>
      <c r="G246" s="51">
        <v>3.04</v>
      </c>
      <c r="H246" s="51">
        <v>0.32</v>
      </c>
      <c r="I246" s="51">
        <v>19.68</v>
      </c>
      <c r="J246" s="51">
        <v>94</v>
      </c>
      <c r="K246" s="52">
        <v>108</v>
      </c>
      <c r="L246" s="51">
        <v>2.16</v>
      </c>
    </row>
    <row r="247" spans="1:12" ht="15" x14ac:dyDescent="0.25">
      <c r="A247" s="25"/>
      <c r="B247" s="16"/>
      <c r="C247" s="11"/>
      <c r="D247" s="6"/>
      <c r="E247" s="50" t="s">
        <v>62</v>
      </c>
      <c r="F247" s="51">
        <v>40</v>
      </c>
      <c r="G247" s="51">
        <v>2.64</v>
      </c>
      <c r="H247" s="51">
        <v>0.48</v>
      </c>
      <c r="I247" s="51">
        <v>13.6</v>
      </c>
      <c r="J247" s="51">
        <v>72</v>
      </c>
      <c r="K247" s="52">
        <v>110</v>
      </c>
      <c r="L247" s="51">
        <v>2.12</v>
      </c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580</v>
      </c>
      <c r="G249" s="21">
        <f t="shared" ref="G249" si="166">SUM(G243:G248)</f>
        <v>21.560000000000002</v>
      </c>
      <c r="H249" s="21">
        <f t="shared" ref="H249" si="167">SUM(H243:H248)</f>
        <v>15.88</v>
      </c>
      <c r="I249" s="21">
        <f t="shared" ref="I249" si="168">SUM(I243:I248)</f>
        <v>66.399999999999991</v>
      </c>
      <c r="J249" s="21">
        <f t="shared" ref="J249" si="169">SUM(J243:J248)</f>
        <v>497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2</v>
      </c>
      <c r="B250" s="14">
        <f>B216</f>
        <v>1</v>
      </c>
      <c r="C250" s="10" t="s">
        <v>37</v>
      </c>
      <c r="D250" s="12" t="s">
        <v>38</v>
      </c>
      <c r="E250" s="50" t="s">
        <v>63</v>
      </c>
      <c r="F250" s="51">
        <v>150</v>
      </c>
      <c r="G250" s="51">
        <v>7.5</v>
      </c>
      <c r="H250" s="51">
        <v>4.8</v>
      </c>
      <c r="I250" s="51">
        <v>12.75</v>
      </c>
      <c r="J250" s="51">
        <v>131</v>
      </c>
      <c r="K250" s="52">
        <v>517</v>
      </c>
      <c r="L250" s="51">
        <v>16.5</v>
      </c>
    </row>
    <row r="251" spans="1:12" ht="15" x14ac:dyDescent="0.25">
      <c r="A251" s="25"/>
      <c r="B251" s="16"/>
      <c r="C251" s="11"/>
      <c r="D251" s="12" t="s">
        <v>35</v>
      </c>
      <c r="E251" s="50" t="s">
        <v>50</v>
      </c>
      <c r="F251" s="51">
        <v>40</v>
      </c>
      <c r="G251" s="51">
        <v>2</v>
      </c>
      <c r="H251" s="51">
        <v>1</v>
      </c>
      <c r="I251" s="51">
        <v>19</v>
      </c>
      <c r="J251" s="51">
        <v>94</v>
      </c>
      <c r="K251" s="52">
        <v>111</v>
      </c>
      <c r="L251" s="51">
        <v>2.88</v>
      </c>
    </row>
    <row r="252" spans="1:12" ht="15" x14ac:dyDescent="0.25">
      <c r="A252" s="25"/>
      <c r="B252" s="16"/>
      <c r="C252" s="11"/>
      <c r="D252" s="12" t="s">
        <v>31</v>
      </c>
      <c r="E252" s="50" t="s">
        <v>64</v>
      </c>
      <c r="F252" s="51">
        <v>200</v>
      </c>
      <c r="G252" s="51">
        <v>0</v>
      </c>
      <c r="H252" s="51">
        <v>0</v>
      </c>
      <c r="I252" s="51">
        <v>20.56</v>
      </c>
      <c r="J252" s="51">
        <v>82</v>
      </c>
      <c r="K252" s="52">
        <v>518</v>
      </c>
      <c r="L252" s="51">
        <v>18</v>
      </c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390</v>
      </c>
      <c r="G256" s="21">
        <f t="shared" ref="G256" si="171">SUM(G250:G255)</f>
        <v>9.5</v>
      </c>
      <c r="H256" s="21">
        <f t="shared" ref="H256" si="172">SUM(H250:H255)</f>
        <v>5.8</v>
      </c>
      <c r="I256" s="21">
        <f t="shared" ref="I256" si="173">SUM(I250:I255)</f>
        <v>52.31</v>
      </c>
      <c r="J256" s="21">
        <f t="shared" ref="J256" si="174">SUM(J250:J255)</f>
        <v>307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2</v>
      </c>
      <c r="B257" s="32">
        <f>B216</f>
        <v>1</v>
      </c>
      <c r="C257" s="58" t="s">
        <v>4</v>
      </c>
      <c r="D257" s="59"/>
      <c r="E257" s="33"/>
      <c r="F257" s="34">
        <f>F223+F227+F237+F242+F249+F256</f>
        <v>2721</v>
      </c>
      <c r="G257" s="34">
        <f t="shared" ref="G257" si="176">G223+G227+G237+G242+G249+G256</f>
        <v>89.72999999999999</v>
      </c>
      <c r="H257" s="34">
        <f t="shared" ref="H257" si="177">H223+H227+H237+H242+H249+H256</f>
        <v>85.74</v>
      </c>
      <c r="I257" s="34">
        <f t="shared" ref="I257" si="178">I223+I227+I237+I242+I249+I256</f>
        <v>337.16999999999996</v>
      </c>
      <c r="J257" s="34">
        <f t="shared" ref="J257" si="179">J223+J227+J237+J242+J249+J256</f>
        <v>2496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2</v>
      </c>
      <c r="B258" s="23">
        <v>2</v>
      </c>
      <c r="C258" s="24" t="s">
        <v>20</v>
      </c>
      <c r="D258" s="5" t="s">
        <v>21</v>
      </c>
      <c r="E258" s="47" t="s">
        <v>110</v>
      </c>
      <c r="F258" s="48">
        <v>200</v>
      </c>
      <c r="G258" s="48">
        <v>4.79</v>
      </c>
      <c r="H258" s="48">
        <v>6.59</v>
      </c>
      <c r="I258" s="48">
        <v>24.73</v>
      </c>
      <c r="J258" s="48">
        <v>178</v>
      </c>
      <c r="K258" s="49">
        <v>102</v>
      </c>
      <c r="L258" s="48">
        <v>8.98</v>
      </c>
    </row>
    <row r="259" spans="1:12" ht="15" x14ac:dyDescent="0.25">
      <c r="A259" s="25"/>
      <c r="B259" s="16"/>
      <c r="C259" s="11"/>
      <c r="D259" s="6"/>
      <c r="E259" s="50" t="s">
        <v>99</v>
      </c>
      <c r="F259" s="51">
        <v>40</v>
      </c>
      <c r="G259" s="51">
        <v>4.42</v>
      </c>
      <c r="H259" s="51">
        <v>3.45</v>
      </c>
      <c r="I259" s="51">
        <v>0.28000000000000003</v>
      </c>
      <c r="J259" s="51">
        <v>50</v>
      </c>
      <c r="K259" s="52">
        <v>139</v>
      </c>
      <c r="L259" s="51">
        <v>9.8000000000000007</v>
      </c>
    </row>
    <row r="260" spans="1:12" ht="15" x14ac:dyDescent="0.25">
      <c r="A260" s="25"/>
      <c r="B260" s="16"/>
      <c r="C260" s="11"/>
      <c r="D260" s="7" t="s">
        <v>22</v>
      </c>
      <c r="E260" s="50" t="s">
        <v>111</v>
      </c>
      <c r="F260" s="51">
        <v>200</v>
      </c>
      <c r="G260" s="51">
        <v>1.32</v>
      </c>
      <c r="H260" s="51">
        <v>1.41</v>
      </c>
      <c r="I260" s="51">
        <v>15.76</v>
      </c>
      <c r="J260" s="51">
        <v>81</v>
      </c>
      <c r="K260" s="52">
        <v>287</v>
      </c>
      <c r="L260" s="51">
        <v>4.99</v>
      </c>
    </row>
    <row r="261" spans="1:12" ht="15" x14ac:dyDescent="0.25">
      <c r="A261" s="25"/>
      <c r="B261" s="16"/>
      <c r="C261" s="11"/>
      <c r="D261" s="7" t="s">
        <v>23</v>
      </c>
      <c r="E261" s="50" t="s">
        <v>56</v>
      </c>
      <c r="F261" s="51">
        <v>30</v>
      </c>
      <c r="G261" s="51">
        <v>2.2799999999999998</v>
      </c>
      <c r="H261" s="51">
        <v>0.24</v>
      </c>
      <c r="I261" s="51">
        <v>14.76</v>
      </c>
      <c r="J261" s="51">
        <v>71</v>
      </c>
      <c r="K261" s="52">
        <v>108</v>
      </c>
      <c r="L261" s="51">
        <v>1.62</v>
      </c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470</v>
      </c>
      <c r="G265" s="21">
        <f t="shared" ref="G265" si="181">SUM(G258:G264)</f>
        <v>12.81</v>
      </c>
      <c r="H265" s="21">
        <f t="shared" ref="H265" si="182">SUM(H258:H264)</f>
        <v>11.69</v>
      </c>
      <c r="I265" s="21">
        <f t="shared" ref="I265" si="183">SUM(I258:I264)</f>
        <v>55.53</v>
      </c>
      <c r="J265" s="21">
        <f t="shared" ref="J265" si="184">SUM(J258:J264)</f>
        <v>380</v>
      </c>
      <c r="K265" s="27"/>
      <c r="L265" s="21">
        <f t="shared" si="150"/>
        <v>25.390000000000004</v>
      </c>
    </row>
    <row r="266" spans="1:12" ht="15" x14ac:dyDescent="0.25">
      <c r="A266" s="28">
        <f>A258</f>
        <v>2</v>
      </c>
      <c r="B266" s="14">
        <f>B258</f>
        <v>2</v>
      </c>
      <c r="C266" s="10" t="s">
        <v>25</v>
      </c>
      <c r="D266" s="12" t="s">
        <v>24</v>
      </c>
      <c r="E266" s="50" t="s">
        <v>51</v>
      </c>
      <c r="F266" s="51">
        <v>150</v>
      </c>
      <c r="G266" s="51">
        <v>0.53</v>
      </c>
      <c r="H266" s="51">
        <v>0.53</v>
      </c>
      <c r="I266" s="51">
        <v>12.38</v>
      </c>
      <c r="J266" s="51">
        <v>57</v>
      </c>
      <c r="K266" s="52">
        <v>0.89</v>
      </c>
      <c r="L266" s="51">
        <v>15</v>
      </c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150</v>
      </c>
      <c r="G269" s="21">
        <f t="shared" ref="G269" si="185">SUM(G266:G268)</f>
        <v>0.53</v>
      </c>
      <c r="H269" s="21">
        <f t="shared" ref="H269" si="186">SUM(H266:H268)</f>
        <v>0.53</v>
      </c>
      <c r="I269" s="21">
        <f t="shared" ref="I269" si="187">SUM(I266:I268)</f>
        <v>12.38</v>
      </c>
      <c r="J269" s="21">
        <f t="shared" ref="J269" si="188">SUM(J266:J268)</f>
        <v>57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2</v>
      </c>
      <c r="B270" s="14">
        <f>B258</f>
        <v>2</v>
      </c>
      <c r="C270" s="10" t="s">
        <v>26</v>
      </c>
      <c r="D270" s="7" t="s">
        <v>27</v>
      </c>
      <c r="E270" s="50" t="s">
        <v>67</v>
      </c>
      <c r="F270" s="51">
        <v>100</v>
      </c>
      <c r="G270" s="51">
        <v>1.36</v>
      </c>
      <c r="H270" s="51">
        <v>9.48</v>
      </c>
      <c r="I270" s="51">
        <v>7.58</v>
      </c>
      <c r="J270" s="51">
        <v>121</v>
      </c>
      <c r="K270" s="52">
        <v>0.28000000000000003</v>
      </c>
      <c r="L270" s="51">
        <v>4.25</v>
      </c>
    </row>
    <row r="271" spans="1:12" ht="15" x14ac:dyDescent="0.25">
      <c r="A271" s="25"/>
      <c r="B271" s="16"/>
      <c r="C271" s="11"/>
      <c r="D271" s="7" t="s">
        <v>28</v>
      </c>
      <c r="E271" s="50" t="s">
        <v>112</v>
      </c>
      <c r="F271" s="51">
        <v>250</v>
      </c>
      <c r="G271" s="51">
        <v>5.3</v>
      </c>
      <c r="H271" s="51">
        <v>2.92</v>
      </c>
      <c r="I271" s="51">
        <v>13.75</v>
      </c>
      <c r="J271" s="51">
        <v>102</v>
      </c>
      <c r="K271" s="52">
        <v>149</v>
      </c>
      <c r="L271" s="51">
        <v>11</v>
      </c>
    </row>
    <row r="272" spans="1:12" ht="15" x14ac:dyDescent="0.25">
      <c r="A272" s="25"/>
      <c r="B272" s="16"/>
      <c r="C272" s="11"/>
      <c r="D272" s="7" t="s">
        <v>29</v>
      </c>
      <c r="E272" s="50" t="s">
        <v>113</v>
      </c>
      <c r="F272" s="51">
        <v>100</v>
      </c>
      <c r="G272" s="51">
        <v>17.170000000000002</v>
      </c>
      <c r="H272" s="51">
        <v>18.329999999999998</v>
      </c>
      <c r="I272" s="51">
        <v>3.5</v>
      </c>
      <c r="J272" s="51">
        <v>248</v>
      </c>
      <c r="K272" s="52">
        <v>180</v>
      </c>
      <c r="L272" s="51">
        <v>40.380000000000003</v>
      </c>
    </row>
    <row r="273" spans="1:12" ht="15" x14ac:dyDescent="0.25">
      <c r="A273" s="25"/>
      <c r="B273" s="16"/>
      <c r="C273" s="11"/>
      <c r="D273" s="7" t="s">
        <v>30</v>
      </c>
      <c r="E273" s="50" t="s">
        <v>114</v>
      </c>
      <c r="F273" s="51">
        <v>150</v>
      </c>
      <c r="G273" s="51">
        <v>3.3</v>
      </c>
      <c r="H273" s="51">
        <v>4.22</v>
      </c>
      <c r="I273" s="51">
        <v>13.42</v>
      </c>
      <c r="J273" s="51">
        <v>105</v>
      </c>
      <c r="K273" s="52">
        <v>235</v>
      </c>
      <c r="L273" s="51">
        <v>9.6999999999999993</v>
      </c>
    </row>
    <row r="274" spans="1:12" ht="15" x14ac:dyDescent="0.25">
      <c r="A274" s="25"/>
      <c r="B274" s="16"/>
      <c r="C274" s="11"/>
      <c r="D274" s="7" t="s">
        <v>31</v>
      </c>
      <c r="E274" s="50" t="s">
        <v>70</v>
      </c>
      <c r="F274" s="51">
        <v>200</v>
      </c>
      <c r="G274" s="51">
        <v>0.67</v>
      </c>
      <c r="H274" s="51">
        <v>0</v>
      </c>
      <c r="I274" s="51">
        <v>25.3</v>
      </c>
      <c r="J274" s="51">
        <v>104</v>
      </c>
      <c r="K274" s="52">
        <v>283</v>
      </c>
      <c r="L274" s="51">
        <v>4.45</v>
      </c>
    </row>
    <row r="275" spans="1:12" ht="15" x14ac:dyDescent="0.25">
      <c r="A275" s="25"/>
      <c r="B275" s="16"/>
      <c r="C275" s="11"/>
      <c r="D275" s="7" t="s">
        <v>32</v>
      </c>
      <c r="E275" s="50" t="s">
        <v>56</v>
      </c>
      <c r="F275" s="51">
        <v>40</v>
      </c>
      <c r="G275" s="51">
        <v>3.04</v>
      </c>
      <c r="H275" s="51">
        <v>0.32</v>
      </c>
      <c r="I275" s="51">
        <v>19.68</v>
      </c>
      <c r="J275" s="51">
        <v>94</v>
      </c>
      <c r="K275" s="52">
        <v>108</v>
      </c>
      <c r="L275" s="51">
        <v>2.16</v>
      </c>
    </row>
    <row r="276" spans="1:12" ht="15" x14ac:dyDescent="0.25">
      <c r="A276" s="25"/>
      <c r="B276" s="16"/>
      <c r="C276" s="11"/>
      <c r="D276" s="7" t="s">
        <v>33</v>
      </c>
      <c r="E276" s="50" t="s">
        <v>62</v>
      </c>
      <c r="F276" s="51">
        <v>40</v>
      </c>
      <c r="G276" s="51">
        <v>2.64</v>
      </c>
      <c r="H276" s="51">
        <v>0.48</v>
      </c>
      <c r="I276" s="51">
        <v>13.6</v>
      </c>
      <c r="J276" s="51">
        <v>72</v>
      </c>
      <c r="K276" s="52">
        <v>110</v>
      </c>
      <c r="L276" s="51">
        <v>2.12</v>
      </c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880</v>
      </c>
      <c r="G279" s="21">
        <f t="shared" ref="G279" si="190">SUM(G270:G278)</f>
        <v>33.480000000000004</v>
      </c>
      <c r="H279" s="21">
        <f t="shared" ref="H279" si="191">SUM(H270:H278)</f>
        <v>35.749999999999993</v>
      </c>
      <c r="I279" s="21">
        <f t="shared" ref="I279" si="192">SUM(I270:I278)</f>
        <v>96.829999999999984</v>
      </c>
      <c r="J279" s="21">
        <f t="shared" ref="J279" si="193">SUM(J270:J278)</f>
        <v>846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2</v>
      </c>
      <c r="B280" s="14">
        <f>B258</f>
        <v>2</v>
      </c>
      <c r="C280" s="10" t="s">
        <v>34</v>
      </c>
      <c r="D280" s="12" t="s">
        <v>35</v>
      </c>
      <c r="E280" s="50" t="s">
        <v>74</v>
      </c>
      <c r="F280" s="51">
        <v>35</v>
      </c>
      <c r="G280" s="51">
        <v>0.98</v>
      </c>
      <c r="H280" s="51">
        <v>1.1499999999999999</v>
      </c>
      <c r="I280" s="51">
        <v>27.06</v>
      </c>
      <c r="J280" s="51">
        <v>123</v>
      </c>
      <c r="K280" s="52">
        <v>588</v>
      </c>
      <c r="L280" s="51">
        <v>9.8000000000000007</v>
      </c>
    </row>
    <row r="281" spans="1:12" ht="15" x14ac:dyDescent="0.25">
      <c r="A281" s="25"/>
      <c r="B281" s="16"/>
      <c r="C281" s="11"/>
      <c r="D281" s="12" t="s">
        <v>31</v>
      </c>
      <c r="E281" s="50" t="s">
        <v>66</v>
      </c>
      <c r="F281" s="51">
        <v>200</v>
      </c>
      <c r="G281" s="51">
        <v>3.32</v>
      </c>
      <c r="H281" s="51">
        <v>3.28</v>
      </c>
      <c r="I281" s="51">
        <v>23.48</v>
      </c>
      <c r="J281" s="51">
        <v>137</v>
      </c>
      <c r="K281" s="52">
        <v>269</v>
      </c>
      <c r="L281" s="51">
        <v>6.7</v>
      </c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235</v>
      </c>
      <c r="G284" s="21">
        <f t="shared" ref="G284" si="195">SUM(G280:G283)</f>
        <v>4.3</v>
      </c>
      <c r="H284" s="21">
        <f t="shared" ref="H284" si="196">SUM(H280:H283)</f>
        <v>4.43</v>
      </c>
      <c r="I284" s="21">
        <f t="shared" ref="I284" si="197">SUM(I280:I283)</f>
        <v>50.54</v>
      </c>
      <c r="J284" s="21">
        <f t="shared" ref="J284" si="198">SUM(J280:J283)</f>
        <v>260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2</v>
      </c>
      <c r="B285" s="14">
        <f>B258</f>
        <v>2</v>
      </c>
      <c r="C285" s="10" t="s">
        <v>36</v>
      </c>
      <c r="D285" s="7" t="s">
        <v>21</v>
      </c>
      <c r="E285" s="50" t="s">
        <v>115</v>
      </c>
      <c r="F285" s="51">
        <v>150</v>
      </c>
      <c r="G285" s="51">
        <v>13.26</v>
      </c>
      <c r="H285" s="51">
        <v>11.11</v>
      </c>
      <c r="I285" s="51">
        <v>27.15</v>
      </c>
      <c r="J285" s="51">
        <v>262</v>
      </c>
      <c r="K285" s="52">
        <v>155</v>
      </c>
      <c r="L285" s="51">
        <v>34.119999999999997</v>
      </c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 t="s">
        <v>59</v>
      </c>
      <c r="F287" s="51">
        <v>200</v>
      </c>
      <c r="G287" s="51">
        <v>0</v>
      </c>
      <c r="H287" s="51">
        <v>0</v>
      </c>
      <c r="I287" s="51">
        <v>24</v>
      </c>
      <c r="J287" s="51">
        <v>95</v>
      </c>
      <c r="K287" s="52">
        <v>274</v>
      </c>
      <c r="L287" s="51">
        <v>10.5</v>
      </c>
    </row>
    <row r="288" spans="1:12" ht="15" x14ac:dyDescent="0.25">
      <c r="A288" s="25"/>
      <c r="B288" s="16"/>
      <c r="C288" s="11"/>
      <c r="D288" s="7" t="s">
        <v>23</v>
      </c>
      <c r="E288" s="50" t="s">
        <v>56</v>
      </c>
      <c r="F288" s="51">
        <v>30</v>
      </c>
      <c r="G288" s="51">
        <v>2.2799999999999998</v>
      </c>
      <c r="H288" s="51">
        <v>0.24</v>
      </c>
      <c r="I288" s="51">
        <v>14.76</v>
      </c>
      <c r="J288" s="51">
        <v>71</v>
      </c>
      <c r="K288" s="52">
        <v>71</v>
      </c>
      <c r="L288" s="51">
        <v>1.62</v>
      </c>
    </row>
    <row r="289" spans="1:12" ht="15" x14ac:dyDescent="0.25">
      <c r="A289" s="25"/>
      <c r="B289" s="16"/>
      <c r="C289" s="11"/>
      <c r="D289" s="6"/>
      <c r="E289" s="50" t="s">
        <v>116</v>
      </c>
      <c r="F289" s="51">
        <v>11</v>
      </c>
      <c r="G289" s="51">
        <v>0.05</v>
      </c>
      <c r="H289" s="51">
        <v>9.07</v>
      </c>
      <c r="I289" s="51">
        <v>0.09</v>
      </c>
      <c r="J289" s="51">
        <v>82</v>
      </c>
      <c r="K289" s="52">
        <v>105</v>
      </c>
      <c r="L289" s="51">
        <v>6.6</v>
      </c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391</v>
      </c>
      <c r="G291" s="21">
        <f t="shared" ref="G291" si="200">SUM(G285:G290)</f>
        <v>15.59</v>
      </c>
      <c r="H291" s="21">
        <f t="shared" ref="H291" si="201">SUM(H285:H290)</f>
        <v>20.420000000000002</v>
      </c>
      <c r="I291" s="21">
        <f t="shared" ref="I291" si="202">SUM(I285:I290)</f>
        <v>66</v>
      </c>
      <c r="J291" s="21">
        <f t="shared" ref="J291" si="203">SUM(J285:J290)</f>
        <v>510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2</v>
      </c>
      <c r="B292" s="14">
        <f>B258</f>
        <v>2</v>
      </c>
      <c r="C292" s="10" t="s">
        <v>37</v>
      </c>
      <c r="D292" s="12" t="s">
        <v>38</v>
      </c>
      <c r="E292" s="50" t="s">
        <v>63</v>
      </c>
      <c r="F292" s="51">
        <v>150</v>
      </c>
      <c r="G292" s="51">
        <v>7.5</v>
      </c>
      <c r="H292" s="51">
        <v>4.8</v>
      </c>
      <c r="I292" s="51">
        <v>12.75</v>
      </c>
      <c r="J292" s="51">
        <v>131</v>
      </c>
      <c r="K292" s="52">
        <v>517</v>
      </c>
      <c r="L292" s="51">
        <v>16.05</v>
      </c>
    </row>
    <row r="293" spans="1:12" ht="15" x14ac:dyDescent="0.25">
      <c r="A293" s="25"/>
      <c r="B293" s="16"/>
      <c r="C293" s="11"/>
      <c r="D293" s="12" t="s">
        <v>35</v>
      </c>
      <c r="E293" s="50" t="s">
        <v>50</v>
      </c>
      <c r="F293" s="51">
        <v>40</v>
      </c>
      <c r="G293" s="51">
        <v>2</v>
      </c>
      <c r="H293" s="51">
        <v>1</v>
      </c>
      <c r="I293" s="51">
        <v>19</v>
      </c>
      <c r="J293" s="51">
        <v>94</v>
      </c>
      <c r="K293" s="52">
        <v>111</v>
      </c>
      <c r="L293" s="51">
        <v>2.88</v>
      </c>
    </row>
    <row r="294" spans="1:12" ht="15" x14ac:dyDescent="0.25">
      <c r="A294" s="25"/>
      <c r="B294" s="16"/>
      <c r="C294" s="11"/>
      <c r="D294" s="12" t="s">
        <v>31</v>
      </c>
      <c r="E294" s="50" t="s">
        <v>64</v>
      </c>
      <c r="F294" s="51">
        <v>200</v>
      </c>
      <c r="G294" s="51">
        <v>0</v>
      </c>
      <c r="H294" s="51">
        <v>0</v>
      </c>
      <c r="I294" s="51">
        <v>20.56</v>
      </c>
      <c r="J294" s="51">
        <v>82</v>
      </c>
      <c r="K294" s="52">
        <v>518</v>
      </c>
      <c r="L294" s="51">
        <v>18</v>
      </c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390</v>
      </c>
      <c r="G298" s="21">
        <f t="shared" ref="G298" si="205">SUM(G292:G297)</f>
        <v>9.5</v>
      </c>
      <c r="H298" s="21">
        <f t="shared" ref="H298" si="206">SUM(H292:H297)</f>
        <v>5.8</v>
      </c>
      <c r="I298" s="21">
        <f t="shared" ref="I298" si="207">SUM(I292:I297)</f>
        <v>52.31</v>
      </c>
      <c r="J298" s="21">
        <f t="shared" ref="J298" si="208">SUM(J292:J297)</f>
        <v>307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2</v>
      </c>
      <c r="B299" s="32">
        <f>B258</f>
        <v>2</v>
      </c>
      <c r="C299" s="58" t="s">
        <v>4</v>
      </c>
      <c r="D299" s="59"/>
      <c r="E299" s="33"/>
      <c r="F299" s="34">
        <f>F265+F269+F279+F284+F291+F298</f>
        <v>2516</v>
      </c>
      <c r="G299" s="34">
        <f t="shared" ref="G299" si="210">G265+G269+G279+G284+G291+G298</f>
        <v>76.210000000000008</v>
      </c>
      <c r="H299" s="34">
        <f t="shared" ref="H299" si="211">H265+H269+H279+H284+H291+H298</f>
        <v>78.61999999999999</v>
      </c>
      <c r="I299" s="34">
        <f t="shared" ref="I299" si="212">I265+I269+I279+I284+I291+I298</f>
        <v>333.59</v>
      </c>
      <c r="J299" s="34">
        <f t="shared" ref="J299" si="213">J265+J269+J279+J284+J291+J298</f>
        <v>2360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3</v>
      </c>
      <c r="C300" s="24" t="s">
        <v>20</v>
      </c>
      <c r="D300" s="5" t="s">
        <v>21</v>
      </c>
      <c r="E300" s="47" t="s">
        <v>75</v>
      </c>
      <c r="F300" s="48">
        <v>200</v>
      </c>
      <c r="G300" s="48">
        <v>16.399999999999999</v>
      </c>
      <c r="H300" s="48">
        <v>16.96</v>
      </c>
      <c r="I300" s="48">
        <v>4.5599999999999996</v>
      </c>
      <c r="J300" s="48">
        <v>236</v>
      </c>
      <c r="K300" s="49">
        <v>132</v>
      </c>
      <c r="L300" s="48">
        <v>28.58</v>
      </c>
    </row>
    <row r="301" spans="1:12" ht="15" x14ac:dyDescent="0.25">
      <c r="A301" s="25"/>
      <c r="B301" s="16"/>
      <c r="C301" s="11"/>
      <c r="D301" s="6"/>
      <c r="E301" s="50" t="s">
        <v>117</v>
      </c>
      <c r="F301" s="51">
        <v>20</v>
      </c>
      <c r="G301" s="51">
        <v>0.57999999999999996</v>
      </c>
      <c r="H301" s="51">
        <v>0.04</v>
      </c>
      <c r="I301" s="51">
        <v>1.18</v>
      </c>
      <c r="J301" s="51">
        <v>7</v>
      </c>
      <c r="K301" s="52">
        <v>231</v>
      </c>
      <c r="L301" s="51">
        <v>4.2</v>
      </c>
    </row>
    <row r="302" spans="1:12" ht="15" x14ac:dyDescent="0.25">
      <c r="A302" s="25"/>
      <c r="B302" s="16"/>
      <c r="C302" s="11"/>
      <c r="D302" s="7" t="s">
        <v>22</v>
      </c>
      <c r="E302" s="50" t="s">
        <v>105</v>
      </c>
      <c r="F302" s="51">
        <v>200</v>
      </c>
      <c r="G302" s="51">
        <v>2.67</v>
      </c>
      <c r="H302" s="51">
        <v>2.82</v>
      </c>
      <c r="I302" s="51">
        <v>13.37</v>
      </c>
      <c r="J302" s="51">
        <v>90</v>
      </c>
      <c r="K302" s="52">
        <v>301</v>
      </c>
      <c r="L302" s="51">
        <v>5.94</v>
      </c>
    </row>
    <row r="303" spans="1:12" ht="15" x14ac:dyDescent="0.25">
      <c r="A303" s="25"/>
      <c r="B303" s="16"/>
      <c r="C303" s="11"/>
      <c r="D303" s="7" t="s">
        <v>23</v>
      </c>
      <c r="E303" s="50" t="s">
        <v>56</v>
      </c>
      <c r="F303" s="51">
        <v>30</v>
      </c>
      <c r="G303" s="51">
        <v>2.2799999999999998</v>
      </c>
      <c r="H303" s="51">
        <v>0.24</v>
      </c>
      <c r="I303" s="51">
        <v>14.76</v>
      </c>
      <c r="J303" s="51">
        <v>71</v>
      </c>
      <c r="K303" s="52">
        <v>108</v>
      </c>
      <c r="L303" s="51">
        <v>1.62</v>
      </c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450</v>
      </c>
      <c r="G307" s="21">
        <f t="shared" ref="G307" si="215">SUM(G300:G306)</f>
        <v>21.93</v>
      </c>
      <c r="H307" s="21">
        <f t="shared" ref="H307" si="216">SUM(H300:H306)</f>
        <v>20.059999999999999</v>
      </c>
      <c r="I307" s="21">
        <f t="shared" ref="I307" si="217">SUM(I300:I306)</f>
        <v>33.869999999999997</v>
      </c>
      <c r="J307" s="21">
        <f t="shared" ref="J307" si="218">SUM(J300:J306)</f>
        <v>404</v>
      </c>
      <c r="K307" s="27"/>
      <c r="L307" s="21">
        <f t="shared" ref="L307:L349" si="219">SUM(L300:L306)</f>
        <v>40.339999999999996</v>
      </c>
    </row>
    <row r="308" spans="1:12" ht="15" x14ac:dyDescent="0.25">
      <c r="A308" s="28">
        <f>A300</f>
        <v>2</v>
      </c>
      <c r="B308" s="14">
        <f>B300</f>
        <v>3</v>
      </c>
      <c r="C308" s="10" t="s">
        <v>25</v>
      </c>
      <c r="D308" s="12" t="s">
        <v>24</v>
      </c>
      <c r="E308" s="50" t="s">
        <v>77</v>
      </c>
      <c r="F308" s="51">
        <v>188</v>
      </c>
      <c r="G308" s="51">
        <v>2</v>
      </c>
      <c r="H308" s="51">
        <v>0</v>
      </c>
      <c r="I308" s="51">
        <v>33</v>
      </c>
      <c r="J308" s="51">
        <v>145</v>
      </c>
      <c r="K308" s="52">
        <v>89</v>
      </c>
      <c r="L308" s="51">
        <v>27.26</v>
      </c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188</v>
      </c>
      <c r="G311" s="21">
        <f t="shared" ref="G311" si="220">SUM(G308:G310)</f>
        <v>2</v>
      </c>
      <c r="H311" s="21">
        <f t="shared" ref="H311" si="221">SUM(H308:H310)</f>
        <v>0</v>
      </c>
      <c r="I311" s="21">
        <f t="shared" ref="I311" si="222">SUM(I308:I310)</f>
        <v>33</v>
      </c>
      <c r="J311" s="21">
        <f t="shared" ref="J311" si="223">SUM(J308:J310)</f>
        <v>145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3</v>
      </c>
      <c r="C312" s="10" t="s">
        <v>26</v>
      </c>
      <c r="D312" s="7" t="s">
        <v>27</v>
      </c>
      <c r="E312" s="50" t="s">
        <v>118</v>
      </c>
      <c r="F312" s="51">
        <v>100</v>
      </c>
      <c r="G312" s="51">
        <v>2.8</v>
      </c>
      <c r="H312" s="51">
        <v>7.1</v>
      </c>
      <c r="I312" s="51">
        <v>9.1</v>
      </c>
      <c r="J312" s="51">
        <v>111</v>
      </c>
      <c r="K312" s="52">
        <v>69</v>
      </c>
      <c r="L312" s="51">
        <v>3.36</v>
      </c>
    </row>
    <row r="313" spans="1:12" ht="15" x14ac:dyDescent="0.25">
      <c r="A313" s="25"/>
      <c r="B313" s="16"/>
      <c r="C313" s="11"/>
      <c r="D313" s="7" t="s">
        <v>28</v>
      </c>
      <c r="E313" s="50" t="s">
        <v>119</v>
      </c>
      <c r="F313" s="51">
        <v>250</v>
      </c>
      <c r="G313" s="51">
        <v>2.08</v>
      </c>
      <c r="H313" s="51">
        <v>5.2</v>
      </c>
      <c r="I313" s="51">
        <v>12.8</v>
      </c>
      <c r="J313" s="51">
        <v>106</v>
      </c>
      <c r="K313" s="52">
        <v>132</v>
      </c>
      <c r="L313" s="51">
        <v>9.44</v>
      </c>
    </row>
    <row r="314" spans="1:12" ht="15" x14ac:dyDescent="0.25">
      <c r="A314" s="25"/>
      <c r="B314" s="16"/>
      <c r="C314" s="11"/>
      <c r="D314" s="7" t="s">
        <v>29</v>
      </c>
      <c r="E314" s="50" t="s">
        <v>120</v>
      </c>
      <c r="F314" s="51">
        <v>90</v>
      </c>
      <c r="G314" s="51">
        <v>18.170000000000002</v>
      </c>
      <c r="H314" s="51">
        <v>18.22</v>
      </c>
      <c r="I314" s="51">
        <v>0.75</v>
      </c>
      <c r="J314" s="51">
        <v>239</v>
      </c>
      <c r="K314" s="52">
        <v>404</v>
      </c>
      <c r="L314" s="51">
        <v>30</v>
      </c>
    </row>
    <row r="315" spans="1:12" ht="15" x14ac:dyDescent="0.25">
      <c r="A315" s="25"/>
      <c r="B315" s="16"/>
      <c r="C315" s="11"/>
      <c r="D315" s="7" t="s">
        <v>30</v>
      </c>
      <c r="E315" s="50" t="s">
        <v>121</v>
      </c>
      <c r="F315" s="51">
        <v>180</v>
      </c>
      <c r="G315" s="51">
        <v>2.29</v>
      </c>
      <c r="H315" s="51">
        <v>5.2</v>
      </c>
      <c r="I315" s="51">
        <v>13.23</v>
      </c>
      <c r="J315" s="51">
        <v>109</v>
      </c>
      <c r="K315" s="52">
        <v>92</v>
      </c>
      <c r="L315" s="51">
        <v>11.1</v>
      </c>
    </row>
    <row r="316" spans="1:12" ht="15" x14ac:dyDescent="0.25">
      <c r="A316" s="25"/>
      <c r="B316" s="16"/>
      <c r="C316" s="11"/>
      <c r="D316" s="7" t="s">
        <v>31</v>
      </c>
      <c r="E316" s="50" t="s">
        <v>122</v>
      </c>
      <c r="F316" s="51">
        <v>200</v>
      </c>
      <c r="G316" s="51">
        <v>0.15</v>
      </c>
      <c r="H316" s="51">
        <v>0.15</v>
      </c>
      <c r="I316" s="51">
        <v>17.190000000000001</v>
      </c>
      <c r="J316" s="51">
        <v>71</v>
      </c>
      <c r="K316" s="52">
        <v>282</v>
      </c>
      <c r="L316" s="51">
        <v>5.56</v>
      </c>
    </row>
    <row r="317" spans="1:12" ht="15" x14ac:dyDescent="0.25">
      <c r="A317" s="25"/>
      <c r="B317" s="16"/>
      <c r="C317" s="11"/>
      <c r="D317" s="7" t="s">
        <v>32</v>
      </c>
      <c r="E317" s="50" t="s">
        <v>56</v>
      </c>
      <c r="F317" s="51">
        <v>50</v>
      </c>
      <c r="G317" s="51">
        <v>3.8</v>
      </c>
      <c r="H317" s="51">
        <v>0.4</v>
      </c>
      <c r="I317" s="51">
        <v>24.6</v>
      </c>
      <c r="J317" s="51">
        <v>118</v>
      </c>
      <c r="K317" s="52">
        <v>108</v>
      </c>
      <c r="L317" s="51">
        <v>2.7</v>
      </c>
    </row>
    <row r="318" spans="1:12" ht="15" x14ac:dyDescent="0.25">
      <c r="A318" s="25"/>
      <c r="B318" s="16"/>
      <c r="C318" s="11"/>
      <c r="D318" s="7" t="s">
        <v>33</v>
      </c>
      <c r="E318" s="50" t="s">
        <v>62</v>
      </c>
      <c r="F318" s="51">
        <v>40</v>
      </c>
      <c r="G318" s="51">
        <v>2.64</v>
      </c>
      <c r="H318" s="51">
        <v>0.48</v>
      </c>
      <c r="I318" s="51">
        <v>13.6</v>
      </c>
      <c r="J318" s="51">
        <v>72</v>
      </c>
      <c r="K318" s="52">
        <v>110</v>
      </c>
      <c r="L318" s="51">
        <v>2.12</v>
      </c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910</v>
      </c>
      <c r="G321" s="21">
        <f t="shared" ref="G321" si="225">SUM(G312:G320)</f>
        <v>31.93</v>
      </c>
      <c r="H321" s="21">
        <f t="shared" ref="H321" si="226">SUM(H312:H320)</f>
        <v>36.749999999999993</v>
      </c>
      <c r="I321" s="21">
        <f t="shared" ref="I321" si="227">SUM(I312:I320)</f>
        <v>91.269999999999982</v>
      </c>
      <c r="J321" s="21">
        <f t="shared" ref="J321" si="228">SUM(J312:J320)</f>
        <v>826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3</v>
      </c>
      <c r="C322" s="10" t="s">
        <v>34</v>
      </c>
      <c r="D322" s="12" t="s">
        <v>35</v>
      </c>
      <c r="E322" s="50" t="s">
        <v>123</v>
      </c>
      <c r="F322" s="51">
        <v>80</v>
      </c>
      <c r="G322" s="51">
        <v>10.4</v>
      </c>
      <c r="H322" s="51">
        <v>10.53</v>
      </c>
      <c r="I322" s="51">
        <v>37.729999999999997</v>
      </c>
      <c r="J322" s="51">
        <v>292</v>
      </c>
      <c r="K322" s="52">
        <v>435</v>
      </c>
      <c r="L322" s="51">
        <v>10.36</v>
      </c>
    </row>
    <row r="323" spans="1:12" ht="15" x14ac:dyDescent="0.25">
      <c r="A323" s="25"/>
      <c r="B323" s="16"/>
      <c r="C323" s="11"/>
      <c r="D323" s="12" t="s">
        <v>31</v>
      </c>
      <c r="E323" s="50" t="s">
        <v>102</v>
      </c>
      <c r="F323" s="51">
        <v>200</v>
      </c>
      <c r="G323" s="51">
        <v>5.15</v>
      </c>
      <c r="H323" s="51">
        <v>4.8</v>
      </c>
      <c r="I323" s="51">
        <v>9.4</v>
      </c>
      <c r="J323" s="51">
        <v>101</v>
      </c>
      <c r="K323" s="52">
        <v>288</v>
      </c>
      <c r="L323" s="51">
        <v>12.4</v>
      </c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280</v>
      </c>
      <c r="G326" s="21">
        <f t="shared" ref="G326" si="230">SUM(G322:G325)</f>
        <v>15.55</v>
      </c>
      <c r="H326" s="21">
        <f t="shared" ref="H326" si="231">SUM(H322:H325)</f>
        <v>15.329999999999998</v>
      </c>
      <c r="I326" s="21">
        <f t="shared" ref="I326" si="232">SUM(I322:I325)</f>
        <v>47.129999999999995</v>
      </c>
      <c r="J326" s="21">
        <f t="shared" ref="J326" si="233">SUM(J322:J325)</f>
        <v>393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3</v>
      </c>
      <c r="C327" s="10" t="s">
        <v>36</v>
      </c>
      <c r="D327" s="7" t="s">
        <v>21</v>
      </c>
      <c r="E327" s="50" t="s">
        <v>124</v>
      </c>
      <c r="F327" s="51">
        <v>90</v>
      </c>
      <c r="G327" s="51">
        <v>12.51</v>
      </c>
      <c r="H327" s="51">
        <v>1.89</v>
      </c>
      <c r="I327" s="51">
        <v>8.64</v>
      </c>
      <c r="J327" s="51">
        <v>102</v>
      </c>
      <c r="K327" s="52">
        <v>345</v>
      </c>
      <c r="L327" s="51">
        <v>24.8</v>
      </c>
    </row>
    <row r="328" spans="1:12" ht="15" x14ac:dyDescent="0.25">
      <c r="A328" s="25"/>
      <c r="B328" s="16"/>
      <c r="C328" s="11"/>
      <c r="D328" s="7" t="s">
        <v>30</v>
      </c>
      <c r="E328" s="50" t="s">
        <v>125</v>
      </c>
      <c r="F328" s="51">
        <v>180</v>
      </c>
      <c r="G328" s="51">
        <v>5.58</v>
      </c>
      <c r="H328" s="51">
        <v>7.56</v>
      </c>
      <c r="I328" s="51">
        <v>27.72</v>
      </c>
      <c r="J328" s="51">
        <v>202</v>
      </c>
      <c r="K328" s="52">
        <v>240</v>
      </c>
      <c r="L328" s="51">
        <v>7.5</v>
      </c>
    </row>
    <row r="329" spans="1:12" ht="15" x14ac:dyDescent="0.25">
      <c r="A329" s="25"/>
      <c r="B329" s="16"/>
      <c r="C329" s="11"/>
      <c r="D329" s="7" t="s">
        <v>31</v>
      </c>
      <c r="E329" s="50" t="s">
        <v>76</v>
      </c>
      <c r="F329" s="51">
        <v>200</v>
      </c>
      <c r="G329" s="51">
        <v>0.1</v>
      </c>
      <c r="H329" s="51">
        <v>0.02</v>
      </c>
      <c r="I329" s="51">
        <v>13.82</v>
      </c>
      <c r="J329" s="51">
        <v>56</v>
      </c>
      <c r="K329" s="52">
        <v>294</v>
      </c>
      <c r="L329" s="51">
        <v>3.37</v>
      </c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470</v>
      </c>
      <c r="G333" s="21">
        <f t="shared" ref="G333" si="235">SUM(G327:G332)</f>
        <v>18.190000000000001</v>
      </c>
      <c r="H333" s="21">
        <f t="shared" ref="H333" si="236">SUM(H327:H332)</f>
        <v>9.4699999999999989</v>
      </c>
      <c r="I333" s="21">
        <f t="shared" ref="I333" si="237">SUM(I327:I332)</f>
        <v>50.18</v>
      </c>
      <c r="J333" s="21">
        <f t="shared" ref="J333" si="238">SUM(J327:J332)</f>
        <v>360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3</v>
      </c>
      <c r="C334" s="10" t="s">
        <v>37</v>
      </c>
      <c r="D334" s="12" t="s">
        <v>38</v>
      </c>
      <c r="E334" s="50" t="s">
        <v>63</v>
      </c>
      <c r="F334" s="51">
        <v>150</v>
      </c>
      <c r="G334" s="51">
        <v>7.5</v>
      </c>
      <c r="H334" s="51">
        <v>4.8</v>
      </c>
      <c r="I334" s="51">
        <v>12.75</v>
      </c>
      <c r="J334" s="51">
        <v>131</v>
      </c>
      <c r="K334" s="52">
        <v>517</v>
      </c>
      <c r="L334" s="51">
        <v>16.5</v>
      </c>
    </row>
    <row r="335" spans="1:12" ht="15" x14ac:dyDescent="0.25">
      <c r="A335" s="25"/>
      <c r="B335" s="16"/>
      <c r="C335" s="11"/>
      <c r="D335" s="12" t="s">
        <v>35</v>
      </c>
      <c r="E335" s="50" t="s">
        <v>50</v>
      </c>
      <c r="F335" s="51">
        <v>30</v>
      </c>
      <c r="G335" s="51">
        <v>1.84</v>
      </c>
      <c r="H335" s="51">
        <v>0.77</v>
      </c>
      <c r="I335" s="51">
        <v>14.03</v>
      </c>
      <c r="J335" s="51">
        <v>70</v>
      </c>
      <c r="K335" s="52">
        <v>111</v>
      </c>
      <c r="L335" s="51">
        <v>2.16</v>
      </c>
    </row>
    <row r="336" spans="1:12" ht="15" x14ac:dyDescent="0.25">
      <c r="A336" s="25"/>
      <c r="B336" s="16"/>
      <c r="C336" s="11"/>
      <c r="D336" s="12" t="s">
        <v>31</v>
      </c>
      <c r="E336" s="50" t="s">
        <v>64</v>
      </c>
      <c r="F336" s="51">
        <v>200</v>
      </c>
      <c r="G336" s="51">
        <v>0</v>
      </c>
      <c r="H336" s="51">
        <v>0</v>
      </c>
      <c r="I336" s="51">
        <v>20.56</v>
      </c>
      <c r="J336" s="51">
        <v>82</v>
      </c>
      <c r="K336" s="52">
        <v>518</v>
      </c>
      <c r="L336" s="51">
        <v>18</v>
      </c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380</v>
      </c>
      <c r="G340" s="21">
        <f t="shared" ref="G340" si="240">SUM(G334:G339)</f>
        <v>9.34</v>
      </c>
      <c r="H340" s="21">
        <f t="shared" ref="H340" si="241">SUM(H334:H339)</f>
        <v>5.57</v>
      </c>
      <c r="I340" s="21">
        <f t="shared" ref="I340" si="242">SUM(I334:I339)</f>
        <v>47.34</v>
      </c>
      <c r="J340" s="21">
        <f t="shared" ref="J340" si="243">SUM(J334:J339)</f>
        <v>283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3</v>
      </c>
      <c r="C341" s="58" t="s">
        <v>4</v>
      </c>
      <c r="D341" s="59"/>
      <c r="E341" s="33"/>
      <c r="F341" s="34">
        <f>F307+F311+F321+F326+F333+F340</f>
        <v>2678</v>
      </c>
      <c r="G341" s="34">
        <f t="shared" ref="G341" si="245">G307+G311+G321+G326+G333+G340</f>
        <v>98.94</v>
      </c>
      <c r="H341" s="34">
        <f t="shared" ref="H341" si="246">H307+H311+H321+H326+H333+H340</f>
        <v>87.179999999999978</v>
      </c>
      <c r="I341" s="34">
        <f t="shared" ref="I341" si="247">I307+I311+I321+I326+I333+I340</f>
        <v>302.78999999999996</v>
      </c>
      <c r="J341" s="34">
        <f t="shared" ref="J341" si="248">J307+J311+J321+J326+J333+J340</f>
        <v>2411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4</v>
      </c>
      <c r="C342" s="24" t="s">
        <v>20</v>
      </c>
      <c r="D342" s="5" t="s">
        <v>21</v>
      </c>
      <c r="E342" s="47" t="s">
        <v>126</v>
      </c>
      <c r="F342" s="48">
        <v>150</v>
      </c>
      <c r="G342" s="48">
        <v>4.7</v>
      </c>
      <c r="H342" s="48">
        <v>4.5</v>
      </c>
      <c r="I342" s="48">
        <v>29.5</v>
      </c>
      <c r="J342" s="48">
        <v>176.5</v>
      </c>
      <c r="K342" s="49">
        <v>227</v>
      </c>
      <c r="L342" s="48">
        <v>7.6</v>
      </c>
    </row>
    <row r="343" spans="1:12" ht="15" x14ac:dyDescent="0.25">
      <c r="A343" s="15"/>
      <c r="B343" s="16"/>
      <c r="C343" s="11"/>
      <c r="D343" s="6"/>
      <c r="E343" s="50" t="s">
        <v>127</v>
      </c>
      <c r="F343" s="51">
        <v>50</v>
      </c>
      <c r="G343" s="51">
        <v>1</v>
      </c>
      <c r="H343" s="51">
        <v>0</v>
      </c>
      <c r="I343" s="51">
        <v>5.5</v>
      </c>
      <c r="J343" s="51">
        <v>25</v>
      </c>
      <c r="K343" s="52">
        <v>231</v>
      </c>
      <c r="L343" s="51">
        <v>10.6</v>
      </c>
    </row>
    <row r="344" spans="1:12" ht="15" x14ac:dyDescent="0.25">
      <c r="A344" s="15"/>
      <c r="B344" s="16"/>
      <c r="C344" s="11"/>
      <c r="D344" s="7" t="s">
        <v>22</v>
      </c>
      <c r="E344" s="50" t="s">
        <v>111</v>
      </c>
      <c r="F344" s="51">
        <v>200</v>
      </c>
      <c r="G344" s="51">
        <v>1.32</v>
      </c>
      <c r="H344" s="51">
        <v>1.41</v>
      </c>
      <c r="I344" s="51">
        <v>15.76</v>
      </c>
      <c r="J344" s="51">
        <v>81</v>
      </c>
      <c r="K344" s="52">
        <v>287</v>
      </c>
      <c r="L344" s="51">
        <v>4.99</v>
      </c>
    </row>
    <row r="345" spans="1:12" ht="15" x14ac:dyDescent="0.25">
      <c r="A345" s="15"/>
      <c r="B345" s="16"/>
      <c r="C345" s="11"/>
      <c r="D345" s="7" t="s">
        <v>23</v>
      </c>
      <c r="E345" s="50" t="s">
        <v>71</v>
      </c>
      <c r="F345" s="51">
        <v>30</v>
      </c>
      <c r="G345" s="51">
        <v>1.84</v>
      </c>
      <c r="H345" s="51">
        <v>0.77</v>
      </c>
      <c r="I345" s="51">
        <v>14.03</v>
      </c>
      <c r="J345" s="51">
        <v>70</v>
      </c>
      <c r="K345" s="52">
        <v>111</v>
      </c>
      <c r="L345" s="51">
        <v>2.16</v>
      </c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430</v>
      </c>
      <c r="G349" s="21">
        <f t="shared" ref="G349" si="250">SUM(G342:G348)</f>
        <v>8.8600000000000012</v>
      </c>
      <c r="H349" s="21">
        <f t="shared" ref="H349" si="251">SUM(H342:H348)</f>
        <v>6.68</v>
      </c>
      <c r="I349" s="21">
        <f t="shared" ref="I349" si="252">SUM(I342:I348)</f>
        <v>64.789999999999992</v>
      </c>
      <c r="J349" s="21">
        <f t="shared" ref="J349" si="253">SUM(J342:J348)</f>
        <v>352.5</v>
      </c>
      <c r="K349" s="27"/>
      <c r="L349" s="21">
        <f t="shared" si="219"/>
        <v>25.349999999999998</v>
      </c>
    </row>
    <row r="350" spans="1:12" ht="15" x14ac:dyDescent="0.25">
      <c r="A350" s="14">
        <f>A342</f>
        <v>2</v>
      </c>
      <c r="B350" s="14">
        <f>B342</f>
        <v>4</v>
      </c>
      <c r="C350" s="10" t="s">
        <v>25</v>
      </c>
      <c r="D350" s="12" t="s">
        <v>24</v>
      </c>
      <c r="E350" s="50" t="s">
        <v>51</v>
      </c>
      <c r="F350" s="51">
        <v>150</v>
      </c>
      <c r="G350" s="51">
        <v>0.53</v>
      </c>
      <c r="H350" s="51">
        <v>0.53</v>
      </c>
      <c r="I350" s="51">
        <v>12.38</v>
      </c>
      <c r="J350" s="51">
        <v>57</v>
      </c>
      <c r="K350" s="52">
        <v>0.89</v>
      </c>
      <c r="L350" s="51">
        <v>15</v>
      </c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150</v>
      </c>
      <c r="G353" s="21">
        <f t="shared" ref="G353" si="254">SUM(G350:G352)</f>
        <v>0.53</v>
      </c>
      <c r="H353" s="21">
        <f t="shared" ref="H353" si="255">SUM(H350:H352)</f>
        <v>0.53</v>
      </c>
      <c r="I353" s="21">
        <f t="shared" ref="I353" si="256">SUM(I350:I352)</f>
        <v>12.38</v>
      </c>
      <c r="J353" s="21">
        <f t="shared" ref="J353" si="257">SUM(J350:J352)</f>
        <v>57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4</v>
      </c>
      <c r="C354" s="10" t="s">
        <v>26</v>
      </c>
      <c r="D354" s="7" t="s">
        <v>27</v>
      </c>
      <c r="E354" s="50" t="s">
        <v>128</v>
      </c>
      <c r="F354" s="51">
        <v>100</v>
      </c>
      <c r="G354" s="51">
        <v>2</v>
      </c>
      <c r="H354" s="51">
        <v>10</v>
      </c>
      <c r="I354" s="51">
        <v>9</v>
      </c>
      <c r="J354" s="51">
        <v>131</v>
      </c>
      <c r="K354" s="52">
        <v>59</v>
      </c>
      <c r="L354" s="51">
        <v>5.5</v>
      </c>
    </row>
    <row r="355" spans="1:12" ht="15" x14ac:dyDescent="0.25">
      <c r="A355" s="15"/>
      <c r="B355" s="16"/>
      <c r="C355" s="11"/>
      <c r="D355" s="7" t="s">
        <v>28</v>
      </c>
      <c r="E355" s="50" t="s">
        <v>129</v>
      </c>
      <c r="F355" s="51">
        <v>250</v>
      </c>
      <c r="G355" s="51">
        <v>2.21</v>
      </c>
      <c r="H355" s="51">
        <v>2.79</v>
      </c>
      <c r="I355" s="51">
        <v>13.59</v>
      </c>
      <c r="J355" s="51">
        <v>88</v>
      </c>
      <c r="K355" s="52">
        <v>46</v>
      </c>
      <c r="L355" s="51">
        <v>5.2</v>
      </c>
    </row>
    <row r="356" spans="1:12" ht="15" x14ac:dyDescent="0.25">
      <c r="A356" s="15"/>
      <c r="B356" s="16"/>
      <c r="C356" s="11"/>
      <c r="D356" s="7" t="s">
        <v>29</v>
      </c>
      <c r="E356" s="50" t="s">
        <v>93</v>
      </c>
      <c r="F356" s="51">
        <v>90</v>
      </c>
      <c r="G356" s="51">
        <v>14</v>
      </c>
      <c r="H356" s="51">
        <v>11</v>
      </c>
      <c r="I356" s="51">
        <v>3</v>
      </c>
      <c r="J356" s="51">
        <v>167</v>
      </c>
      <c r="K356" s="52">
        <v>171</v>
      </c>
      <c r="L356" s="51">
        <v>24</v>
      </c>
    </row>
    <row r="357" spans="1:12" ht="15" x14ac:dyDescent="0.25">
      <c r="A357" s="15"/>
      <c r="B357" s="16"/>
      <c r="C357" s="11"/>
      <c r="D357" s="7" t="s">
        <v>30</v>
      </c>
      <c r="E357" s="50" t="s">
        <v>61</v>
      </c>
      <c r="F357" s="51">
        <v>150</v>
      </c>
      <c r="G357" s="51">
        <v>3</v>
      </c>
      <c r="H357" s="51">
        <v>5</v>
      </c>
      <c r="I357" s="51">
        <v>18</v>
      </c>
      <c r="J357" s="51">
        <v>128</v>
      </c>
      <c r="K357" s="52">
        <v>241</v>
      </c>
      <c r="L357" s="51">
        <v>10.5</v>
      </c>
    </row>
    <row r="358" spans="1:12" ht="15" x14ac:dyDescent="0.25">
      <c r="A358" s="15"/>
      <c r="B358" s="16"/>
      <c r="C358" s="11"/>
      <c r="D358" s="7" t="s">
        <v>31</v>
      </c>
      <c r="E358" s="50" t="s">
        <v>70</v>
      </c>
      <c r="F358" s="51">
        <v>200</v>
      </c>
      <c r="G358" s="51">
        <v>0.67</v>
      </c>
      <c r="H358" s="51">
        <v>0</v>
      </c>
      <c r="I358" s="51">
        <v>25.3</v>
      </c>
      <c r="J358" s="51">
        <v>104</v>
      </c>
      <c r="K358" s="52">
        <v>283</v>
      </c>
      <c r="L358" s="51">
        <v>4.45</v>
      </c>
    </row>
    <row r="359" spans="1:12" ht="15" x14ac:dyDescent="0.25">
      <c r="A359" s="15"/>
      <c r="B359" s="16"/>
      <c r="C359" s="11"/>
      <c r="D359" s="7" t="s">
        <v>32</v>
      </c>
      <c r="E359" s="50" t="s">
        <v>88</v>
      </c>
      <c r="F359" s="51">
        <v>50</v>
      </c>
      <c r="G359" s="51">
        <v>3.8</v>
      </c>
      <c r="H359" s="51">
        <v>0.4</v>
      </c>
      <c r="I359" s="51">
        <v>24.6</v>
      </c>
      <c r="J359" s="51">
        <v>118</v>
      </c>
      <c r="K359" s="52">
        <v>108</v>
      </c>
      <c r="L359" s="51">
        <v>2.7</v>
      </c>
    </row>
    <row r="360" spans="1:12" ht="15" x14ac:dyDescent="0.25">
      <c r="A360" s="15"/>
      <c r="B360" s="16"/>
      <c r="C360" s="11"/>
      <c r="D360" s="7" t="s">
        <v>33</v>
      </c>
      <c r="E360" s="50" t="s">
        <v>62</v>
      </c>
      <c r="F360" s="51">
        <v>40</v>
      </c>
      <c r="G360" s="51">
        <v>2.64</v>
      </c>
      <c r="H360" s="51">
        <v>0.48</v>
      </c>
      <c r="I360" s="51">
        <v>13.6</v>
      </c>
      <c r="J360" s="51">
        <v>72</v>
      </c>
      <c r="K360" s="52">
        <v>110</v>
      </c>
      <c r="L360" s="51">
        <v>2.12</v>
      </c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880</v>
      </c>
      <c r="G363" s="21">
        <f t="shared" ref="G363" si="259">SUM(G354:G362)</f>
        <v>28.320000000000004</v>
      </c>
      <c r="H363" s="21">
        <f t="shared" ref="H363" si="260">SUM(H354:H362)</f>
        <v>29.669999999999998</v>
      </c>
      <c r="I363" s="21">
        <f t="shared" ref="I363" si="261">SUM(I354:I362)</f>
        <v>107.09</v>
      </c>
      <c r="J363" s="21">
        <f t="shared" ref="J363" si="262">SUM(J354:J362)</f>
        <v>808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4</v>
      </c>
      <c r="C364" s="10" t="s">
        <v>34</v>
      </c>
      <c r="D364" s="12" t="s">
        <v>35</v>
      </c>
      <c r="E364" s="50" t="s">
        <v>130</v>
      </c>
      <c r="F364" s="51">
        <v>80</v>
      </c>
      <c r="G364" s="51">
        <v>6.17</v>
      </c>
      <c r="H364" s="51">
        <v>3.64</v>
      </c>
      <c r="I364" s="51">
        <v>42.84</v>
      </c>
      <c r="J364" s="51">
        <v>229</v>
      </c>
      <c r="K364" s="52">
        <v>319</v>
      </c>
      <c r="L364" s="51">
        <v>2.31</v>
      </c>
    </row>
    <row r="365" spans="1:12" ht="15" x14ac:dyDescent="0.25">
      <c r="A365" s="15"/>
      <c r="B365" s="16"/>
      <c r="C365" s="11"/>
      <c r="D365" s="12" t="s">
        <v>31</v>
      </c>
      <c r="E365" s="50" t="s">
        <v>102</v>
      </c>
      <c r="F365" s="51">
        <v>200</v>
      </c>
      <c r="G365" s="51">
        <v>5.15</v>
      </c>
      <c r="H365" s="51">
        <v>4.8</v>
      </c>
      <c r="I365" s="51">
        <v>9.4</v>
      </c>
      <c r="J365" s="51">
        <v>101</v>
      </c>
      <c r="K365" s="52">
        <v>515</v>
      </c>
      <c r="L365" s="51">
        <v>12.4</v>
      </c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280</v>
      </c>
      <c r="G368" s="21">
        <f t="shared" ref="G368" si="264">SUM(G364:G367)</f>
        <v>11.32</v>
      </c>
      <c r="H368" s="21">
        <f t="shared" ref="H368" si="265">SUM(H364:H367)</f>
        <v>8.44</v>
      </c>
      <c r="I368" s="21">
        <f t="shared" ref="I368" si="266">SUM(I364:I367)</f>
        <v>52.24</v>
      </c>
      <c r="J368" s="21">
        <f t="shared" ref="J368" si="267">SUM(J364:J367)</f>
        <v>330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4</v>
      </c>
      <c r="C369" s="10" t="s">
        <v>36</v>
      </c>
      <c r="D369" s="7" t="s">
        <v>21</v>
      </c>
      <c r="E369" s="50" t="s">
        <v>131</v>
      </c>
      <c r="F369" s="51">
        <v>150</v>
      </c>
      <c r="G369" s="51">
        <v>11.34</v>
      </c>
      <c r="H369" s="51">
        <v>11.16</v>
      </c>
      <c r="I369" s="51">
        <v>29.52</v>
      </c>
      <c r="J369" s="51">
        <v>264</v>
      </c>
      <c r="K369" s="52">
        <v>370</v>
      </c>
      <c r="L369" s="51">
        <v>29</v>
      </c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 t="s">
        <v>64</v>
      </c>
      <c r="F371" s="51">
        <v>200</v>
      </c>
      <c r="G371" s="51">
        <v>1</v>
      </c>
      <c r="H371" s="51">
        <v>0.2</v>
      </c>
      <c r="I371" s="51">
        <v>0.2</v>
      </c>
      <c r="J371" s="51">
        <v>92</v>
      </c>
      <c r="K371" s="52">
        <v>518</v>
      </c>
      <c r="L371" s="51">
        <v>18</v>
      </c>
    </row>
    <row r="372" spans="1:12" ht="15" x14ac:dyDescent="0.25">
      <c r="A372" s="15"/>
      <c r="B372" s="16"/>
      <c r="C372" s="11"/>
      <c r="D372" s="7" t="s">
        <v>23</v>
      </c>
      <c r="E372" s="50" t="s">
        <v>56</v>
      </c>
      <c r="F372" s="51">
        <v>30</v>
      </c>
      <c r="G372" s="51">
        <v>2.2799999999999998</v>
      </c>
      <c r="H372" s="51">
        <v>0.24</v>
      </c>
      <c r="I372" s="51">
        <v>14.76</v>
      </c>
      <c r="J372" s="51">
        <v>71</v>
      </c>
      <c r="K372" s="52">
        <v>108</v>
      </c>
      <c r="L372" s="51">
        <v>1.62</v>
      </c>
    </row>
    <row r="373" spans="1:12" ht="15" x14ac:dyDescent="0.25">
      <c r="A373" s="15"/>
      <c r="B373" s="16"/>
      <c r="C373" s="11"/>
      <c r="D373" s="6"/>
      <c r="E373" s="50" t="s">
        <v>62</v>
      </c>
      <c r="F373" s="51">
        <v>30</v>
      </c>
      <c r="G373" s="51">
        <v>1.98</v>
      </c>
      <c r="H373" s="51">
        <v>0.36</v>
      </c>
      <c r="I373" s="51">
        <v>10.199999999999999</v>
      </c>
      <c r="J373" s="51">
        <v>54</v>
      </c>
      <c r="K373" s="52">
        <v>110</v>
      </c>
      <c r="L373" s="51">
        <v>1.59</v>
      </c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410</v>
      </c>
      <c r="G375" s="21">
        <f t="shared" ref="G375" si="269">SUM(G369:G374)</f>
        <v>16.599999999999998</v>
      </c>
      <c r="H375" s="21">
        <f t="shared" ref="H375" si="270">SUM(H369:H374)</f>
        <v>11.959999999999999</v>
      </c>
      <c r="I375" s="21">
        <f t="shared" ref="I375" si="271">SUM(I369:I374)</f>
        <v>54.679999999999993</v>
      </c>
      <c r="J375" s="21">
        <f t="shared" ref="J375" si="272">SUM(J369:J374)</f>
        <v>481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4</v>
      </c>
      <c r="C376" s="10" t="s">
        <v>37</v>
      </c>
      <c r="D376" s="12" t="s">
        <v>38</v>
      </c>
      <c r="E376" s="50" t="s">
        <v>63</v>
      </c>
      <c r="F376" s="51">
        <v>150</v>
      </c>
      <c r="G376" s="51">
        <v>7.5</v>
      </c>
      <c r="H376" s="51">
        <v>4.8</v>
      </c>
      <c r="I376" s="51">
        <v>12.75</v>
      </c>
      <c r="J376" s="51">
        <v>131</v>
      </c>
      <c r="K376" s="52">
        <v>517</v>
      </c>
      <c r="L376" s="51">
        <v>16.5</v>
      </c>
    </row>
    <row r="377" spans="1:12" ht="15" x14ac:dyDescent="0.25">
      <c r="A377" s="15"/>
      <c r="B377" s="16"/>
      <c r="C377" s="11"/>
      <c r="D377" s="12" t="s">
        <v>35</v>
      </c>
      <c r="E377" s="50" t="s">
        <v>50</v>
      </c>
      <c r="F377" s="51">
        <v>30</v>
      </c>
      <c r="G377" s="51">
        <v>1.84</v>
      </c>
      <c r="H377" s="51">
        <v>0.77</v>
      </c>
      <c r="I377" s="51">
        <v>14.03</v>
      </c>
      <c r="J377" s="51">
        <v>70</v>
      </c>
      <c r="K377" s="52">
        <v>111</v>
      </c>
      <c r="L377" s="51">
        <v>2.16</v>
      </c>
    </row>
    <row r="378" spans="1:12" ht="15" x14ac:dyDescent="0.25">
      <c r="A378" s="15"/>
      <c r="B378" s="16"/>
      <c r="C378" s="11"/>
      <c r="D378" s="12" t="s">
        <v>31</v>
      </c>
      <c r="E378" s="50" t="s">
        <v>49</v>
      </c>
      <c r="F378" s="51">
        <v>200</v>
      </c>
      <c r="G378" s="51">
        <v>0.05</v>
      </c>
      <c r="H378" s="51">
        <v>0.01</v>
      </c>
      <c r="I378" s="51">
        <v>9.09</v>
      </c>
      <c r="J378" s="51">
        <v>37</v>
      </c>
      <c r="K378" s="52">
        <v>493</v>
      </c>
      <c r="L378" s="51">
        <v>1.5</v>
      </c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380</v>
      </c>
      <c r="G382" s="21">
        <f t="shared" ref="G382" si="274">SUM(G376:G381)</f>
        <v>9.39</v>
      </c>
      <c r="H382" s="21">
        <f t="shared" ref="H382" si="275">SUM(H376:H381)</f>
        <v>5.58</v>
      </c>
      <c r="I382" s="21">
        <f t="shared" ref="I382" si="276">SUM(I376:I381)</f>
        <v>35.870000000000005</v>
      </c>
      <c r="J382" s="21">
        <f t="shared" ref="J382" si="277">SUM(J376:J381)</f>
        <v>238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4</v>
      </c>
      <c r="C383" s="58" t="s">
        <v>4</v>
      </c>
      <c r="D383" s="59"/>
      <c r="E383" s="33"/>
      <c r="F383" s="34">
        <f>F349+F353+F363+F368+F375+F382</f>
        <v>2530</v>
      </c>
      <c r="G383" s="34">
        <f t="shared" ref="G383" si="279">G349+G353+G363+G368+G375+G382</f>
        <v>75.02000000000001</v>
      </c>
      <c r="H383" s="34">
        <f t="shared" ref="H383" si="280">H349+H353+H363+H368+H375+H382</f>
        <v>62.859999999999992</v>
      </c>
      <c r="I383" s="34">
        <f t="shared" ref="I383" si="281">I349+I353+I363+I368+I375+I382</f>
        <v>327.05</v>
      </c>
      <c r="J383" s="34">
        <f t="shared" ref="J383" si="282">J349+J353+J363+J368+J375+J382</f>
        <v>2266.5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5</v>
      </c>
      <c r="C384" s="24" t="s">
        <v>20</v>
      </c>
      <c r="D384" s="5" t="s">
        <v>21</v>
      </c>
      <c r="E384" s="47" t="s">
        <v>132</v>
      </c>
      <c r="F384" s="48">
        <v>150</v>
      </c>
      <c r="G384" s="48">
        <v>17.079999999999998</v>
      </c>
      <c r="H384" s="48">
        <v>16.71</v>
      </c>
      <c r="I384" s="48">
        <v>20.51</v>
      </c>
      <c r="J384" s="48">
        <v>301</v>
      </c>
      <c r="K384" s="49">
        <v>141</v>
      </c>
      <c r="L384" s="48">
        <v>41.84</v>
      </c>
    </row>
    <row r="385" spans="1:12" ht="15" x14ac:dyDescent="0.25">
      <c r="A385" s="25"/>
      <c r="B385" s="16"/>
      <c r="C385" s="11"/>
      <c r="D385" s="6"/>
      <c r="E385" s="50" t="s">
        <v>133</v>
      </c>
      <c r="F385" s="51">
        <v>10</v>
      </c>
      <c r="G385" s="51">
        <v>0.5</v>
      </c>
      <c r="H385" s="51">
        <v>0.75</v>
      </c>
      <c r="I385" s="51">
        <v>5.0999999999999996</v>
      </c>
      <c r="J385" s="51">
        <v>29</v>
      </c>
      <c r="K385" s="52">
        <v>141</v>
      </c>
      <c r="L385" s="51">
        <v>2.7</v>
      </c>
    </row>
    <row r="386" spans="1:12" ht="15" x14ac:dyDescent="0.25">
      <c r="A386" s="25"/>
      <c r="B386" s="16"/>
      <c r="C386" s="11"/>
      <c r="D386" s="7" t="s">
        <v>22</v>
      </c>
      <c r="E386" s="50" t="s">
        <v>134</v>
      </c>
      <c r="F386" s="51">
        <v>200</v>
      </c>
      <c r="G386" s="51">
        <v>3.32</v>
      </c>
      <c r="H386" s="51">
        <v>3.28</v>
      </c>
      <c r="I386" s="51">
        <v>23.48</v>
      </c>
      <c r="J386" s="51">
        <v>137</v>
      </c>
      <c r="K386" s="52">
        <v>269</v>
      </c>
      <c r="L386" s="51">
        <v>6.9</v>
      </c>
    </row>
    <row r="387" spans="1:12" ht="15" x14ac:dyDescent="0.25">
      <c r="A387" s="25"/>
      <c r="B387" s="16"/>
      <c r="C387" s="11"/>
      <c r="D387" s="7" t="s">
        <v>23</v>
      </c>
      <c r="E387" s="50" t="s">
        <v>50</v>
      </c>
      <c r="F387" s="51">
        <v>30</v>
      </c>
      <c r="G387" s="51">
        <v>1.84</v>
      </c>
      <c r="H387" s="51">
        <v>0.77</v>
      </c>
      <c r="I387" s="51">
        <v>14.03</v>
      </c>
      <c r="J387" s="51">
        <v>70</v>
      </c>
      <c r="K387" s="52">
        <v>111</v>
      </c>
      <c r="L387" s="51">
        <v>1.62</v>
      </c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390</v>
      </c>
      <c r="G391" s="21">
        <f t="shared" ref="G391" si="284">SUM(G384:G390)</f>
        <v>22.74</v>
      </c>
      <c r="H391" s="21">
        <f t="shared" ref="H391" si="285">SUM(H384:H390)</f>
        <v>21.51</v>
      </c>
      <c r="I391" s="21">
        <f t="shared" ref="I391" si="286">SUM(I384:I390)</f>
        <v>63.120000000000005</v>
      </c>
      <c r="J391" s="21">
        <f t="shared" ref="J391" si="287">SUM(J384:J390)</f>
        <v>537</v>
      </c>
      <c r="K391" s="27"/>
      <c r="L391" s="21">
        <f t="shared" ref="L391" si="288">SUM(L384:L390)</f>
        <v>53.06</v>
      </c>
    </row>
    <row r="392" spans="1:12" ht="15" x14ac:dyDescent="0.25">
      <c r="A392" s="28">
        <f>A384</f>
        <v>2</v>
      </c>
      <c r="B392" s="14">
        <f>B384</f>
        <v>5</v>
      </c>
      <c r="C392" s="10" t="s">
        <v>25</v>
      </c>
      <c r="D392" s="12" t="s">
        <v>24</v>
      </c>
      <c r="E392" s="50" t="s">
        <v>51</v>
      </c>
      <c r="F392" s="51">
        <v>150</v>
      </c>
      <c r="G392" s="51">
        <v>0.53</v>
      </c>
      <c r="H392" s="51">
        <v>0.53</v>
      </c>
      <c r="I392" s="51">
        <v>12.38</v>
      </c>
      <c r="J392" s="51">
        <v>57</v>
      </c>
      <c r="K392" s="52">
        <v>89</v>
      </c>
      <c r="L392" s="51">
        <v>15</v>
      </c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150</v>
      </c>
      <c r="G395" s="21">
        <f t="shared" ref="G395" si="289">SUM(G392:G394)</f>
        <v>0.53</v>
      </c>
      <c r="H395" s="21">
        <f t="shared" ref="H395" si="290">SUM(H392:H394)</f>
        <v>0.53</v>
      </c>
      <c r="I395" s="21">
        <f t="shared" ref="I395" si="291">SUM(I392:I394)</f>
        <v>12.38</v>
      </c>
      <c r="J395" s="21">
        <f t="shared" ref="J395" si="292">SUM(J392:J394)</f>
        <v>57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5</v>
      </c>
      <c r="C396" s="10" t="s">
        <v>26</v>
      </c>
      <c r="D396" s="7" t="s">
        <v>27</v>
      </c>
      <c r="E396" s="50" t="s">
        <v>135</v>
      </c>
      <c r="F396" s="51">
        <v>100</v>
      </c>
      <c r="G396" s="51">
        <v>3.1</v>
      </c>
      <c r="H396" s="51">
        <v>11.4</v>
      </c>
      <c r="I396" s="51">
        <v>9.8000000000000007</v>
      </c>
      <c r="J396" s="51">
        <v>154</v>
      </c>
      <c r="K396" s="52">
        <v>65</v>
      </c>
      <c r="L396" s="51">
        <v>3.3</v>
      </c>
    </row>
    <row r="397" spans="1:12" ht="15" x14ac:dyDescent="0.25">
      <c r="A397" s="25"/>
      <c r="B397" s="16"/>
      <c r="C397" s="11"/>
      <c r="D397" s="7" t="s">
        <v>28</v>
      </c>
      <c r="E397" s="50" t="s">
        <v>136</v>
      </c>
      <c r="F397" s="51">
        <v>250</v>
      </c>
      <c r="G397" s="51">
        <v>2.67</v>
      </c>
      <c r="H397" s="51">
        <v>2.95</v>
      </c>
      <c r="I397" s="51">
        <v>18.989999999999998</v>
      </c>
      <c r="J397" s="51">
        <v>113</v>
      </c>
      <c r="K397" s="52">
        <v>47</v>
      </c>
      <c r="L397" s="51">
        <v>5.52</v>
      </c>
    </row>
    <row r="398" spans="1:12" ht="15" x14ac:dyDescent="0.25">
      <c r="A398" s="25"/>
      <c r="B398" s="16"/>
      <c r="C398" s="11"/>
      <c r="D398" s="7" t="s">
        <v>29</v>
      </c>
      <c r="E398" s="50" t="s">
        <v>137</v>
      </c>
      <c r="F398" s="51">
        <v>100</v>
      </c>
      <c r="G398" s="51">
        <v>13.8</v>
      </c>
      <c r="H398" s="51">
        <v>12.7</v>
      </c>
      <c r="I398" s="51">
        <v>8.6999999999999993</v>
      </c>
      <c r="J398" s="51">
        <v>204</v>
      </c>
      <c r="K398" s="52">
        <v>389</v>
      </c>
      <c r="L398" s="51">
        <v>31.05</v>
      </c>
    </row>
    <row r="399" spans="1:12" ht="15" x14ac:dyDescent="0.25">
      <c r="A399" s="25"/>
      <c r="B399" s="16"/>
      <c r="C399" s="11"/>
      <c r="D399" s="7" t="s">
        <v>30</v>
      </c>
      <c r="E399" s="50" t="s">
        <v>138</v>
      </c>
      <c r="F399" s="51">
        <v>150</v>
      </c>
      <c r="G399" s="51">
        <v>4.59</v>
      </c>
      <c r="H399" s="51">
        <v>6.74</v>
      </c>
      <c r="I399" s="51">
        <v>31.74</v>
      </c>
      <c r="J399" s="51">
        <v>209</v>
      </c>
      <c r="K399" s="52">
        <v>242</v>
      </c>
      <c r="L399" s="51">
        <v>5.57</v>
      </c>
    </row>
    <row r="400" spans="1:12" ht="15" x14ac:dyDescent="0.25">
      <c r="A400" s="25"/>
      <c r="B400" s="16"/>
      <c r="C400" s="11"/>
      <c r="D400" s="7" t="s">
        <v>31</v>
      </c>
      <c r="E400" s="50" t="s">
        <v>49</v>
      </c>
      <c r="F400" s="51">
        <v>200</v>
      </c>
      <c r="G400" s="51">
        <v>0.05</v>
      </c>
      <c r="H400" s="51">
        <v>0.01</v>
      </c>
      <c r="I400" s="51">
        <v>9.09</v>
      </c>
      <c r="J400" s="51">
        <v>37</v>
      </c>
      <c r="K400" s="52">
        <v>268</v>
      </c>
      <c r="L400" s="51">
        <v>1.5</v>
      </c>
    </row>
    <row r="401" spans="1:12" ht="15" x14ac:dyDescent="0.25">
      <c r="A401" s="25"/>
      <c r="B401" s="16"/>
      <c r="C401" s="11"/>
      <c r="D401" s="7" t="s">
        <v>32</v>
      </c>
      <c r="E401" s="50" t="s">
        <v>56</v>
      </c>
      <c r="F401" s="51">
        <v>40</v>
      </c>
      <c r="G401" s="51">
        <v>3.04</v>
      </c>
      <c r="H401" s="51">
        <v>0.32</v>
      </c>
      <c r="I401" s="51">
        <v>19.68</v>
      </c>
      <c r="J401" s="51">
        <v>94</v>
      </c>
      <c r="K401" s="52">
        <v>108</v>
      </c>
      <c r="L401" s="51">
        <v>2.16</v>
      </c>
    </row>
    <row r="402" spans="1:12" ht="15" x14ac:dyDescent="0.25">
      <c r="A402" s="25"/>
      <c r="B402" s="16"/>
      <c r="C402" s="11"/>
      <c r="D402" s="7" t="s">
        <v>33</v>
      </c>
      <c r="E402" s="50" t="s">
        <v>62</v>
      </c>
      <c r="F402" s="51">
        <v>40</v>
      </c>
      <c r="G402" s="51">
        <v>2.64</v>
      </c>
      <c r="H402" s="51">
        <v>0.48</v>
      </c>
      <c r="I402" s="51">
        <v>13.6</v>
      </c>
      <c r="J402" s="51">
        <v>72</v>
      </c>
      <c r="K402" s="52">
        <v>110</v>
      </c>
      <c r="L402" s="51">
        <v>2.12</v>
      </c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880</v>
      </c>
      <c r="G405" s="21">
        <f t="shared" ref="G405" si="294">SUM(G396:G404)</f>
        <v>29.89</v>
      </c>
      <c r="H405" s="21">
        <f t="shared" ref="H405" si="295">SUM(H396:H404)</f>
        <v>34.599999999999994</v>
      </c>
      <c r="I405" s="21">
        <f t="shared" ref="I405" si="296">SUM(I396:I404)</f>
        <v>111.6</v>
      </c>
      <c r="J405" s="21">
        <f t="shared" ref="J405" si="297">SUM(J396:J404)</f>
        <v>883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5</v>
      </c>
      <c r="C406" s="10" t="s">
        <v>34</v>
      </c>
      <c r="D406" s="12" t="s">
        <v>35</v>
      </c>
      <c r="E406" s="50" t="s">
        <v>50</v>
      </c>
      <c r="F406" s="51">
        <v>50</v>
      </c>
      <c r="G406" s="51">
        <v>3.06</v>
      </c>
      <c r="H406" s="51">
        <v>1.28</v>
      </c>
      <c r="I406" s="51">
        <v>23.39</v>
      </c>
      <c r="J406" s="51">
        <v>117</v>
      </c>
      <c r="K406" s="52">
        <v>111</v>
      </c>
      <c r="L406" s="51">
        <v>3.6</v>
      </c>
    </row>
    <row r="407" spans="1:12" ht="15" x14ac:dyDescent="0.25">
      <c r="A407" s="25"/>
      <c r="B407" s="16"/>
      <c r="C407" s="11"/>
      <c r="D407" s="12" t="s">
        <v>31</v>
      </c>
      <c r="E407" s="50" t="s">
        <v>63</v>
      </c>
      <c r="F407" s="51">
        <v>200</v>
      </c>
      <c r="G407" s="51">
        <v>10</v>
      </c>
      <c r="H407" s="51">
        <v>6.4</v>
      </c>
      <c r="I407" s="51">
        <v>17</v>
      </c>
      <c r="J407" s="51">
        <v>174</v>
      </c>
      <c r="K407" s="52">
        <v>517</v>
      </c>
      <c r="L407" s="51">
        <v>22</v>
      </c>
    </row>
    <row r="408" spans="1:12" ht="15" x14ac:dyDescent="0.25">
      <c r="A408" s="25"/>
      <c r="B408" s="16"/>
      <c r="C408" s="11"/>
      <c r="D408" s="6"/>
      <c r="E408" s="50" t="s">
        <v>83</v>
      </c>
      <c r="F408" s="51">
        <v>45</v>
      </c>
      <c r="G408" s="51">
        <v>0.18</v>
      </c>
      <c r="H408" s="51">
        <v>0</v>
      </c>
      <c r="I408" s="51">
        <v>26.73</v>
      </c>
      <c r="J408" s="51">
        <v>108</v>
      </c>
      <c r="K408" s="52">
        <v>381</v>
      </c>
      <c r="L408" s="51">
        <v>6.75</v>
      </c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295</v>
      </c>
      <c r="G410" s="21">
        <f t="shared" ref="G410" si="299">SUM(G406:G409)</f>
        <v>13.24</v>
      </c>
      <c r="H410" s="21">
        <f t="shared" ref="H410" si="300">SUM(H406:H409)</f>
        <v>7.6800000000000006</v>
      </c>
      <c r="I410" s="21">
        <f t="shared" ref="I410" si="301">SUM(I406:I409)</f>
        <v>67.12</v>
      </c>
      <c r="J410" s="21">
        <f t="shared" ref="J410" si="302">SUM(J406:J409)</f>
        <v>399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5</v>
      </c>
      <c r="C411" s="10" t="s">
        <v>36</v>
      </c>
      <c r="D411" s="7" t="s">
        <v>21</v>
      </c>
      <c r="E411" s="50" t="s">
        <v>139</v>
      </c>
      <c r="F411" s="51">
        <v>90</v>
      </c>
      <c r="G411" s="51">
        <v>23.24</v>
      </c>
      <c r="H411" s="51">
        <v>16.309999999999999</v>
      </c>
      <c r="I411" s="51">
        <v>0.68</v>
      </c>
      <c r="J411" s="51">
        <v>243</v>
      </c>
      <c r="K411" s="52">
        <v>213</v>
      </c>
      <c r="L411" s="51">
        <v>30</v>
      </c>
    </row>
    <row r="412" spans="1:12" ht="15" x14ac:dyDescent="0.25">
      <c r="A412" s="25"/>
      <c r="B412" s="16"/>
      <c r="C412" s="11"/>
      <c r="D412" s="7" t="s">
        <v>30</v>
      </c>
      <c r="E412" s="50" t="s">
        <v>140</v>
      </c>
      <c r="F412" s="51">
        <v>150</v>
      </c>
      <c r="G412" s="51">
        <v>2.1</v>
      </c>
      <c r="H412" s="51">
        <v>5.7</v>
      </c>
      <c r="I412" s="51">
        <v>5.55</v>
      </c>
      <c r="J412" s="51">
        <v>83</v>
      </c>
      <c r="K412" s="52">
        <v>422</v>
      </c>
      <c r="L412" s="51">
        <v>8</v>
      </c>
    </row>
    <row r="413" spans="1:12" ht="15" x14ac:dyDescent="0.25">
      <c r="A413" s="25"/>
      <c r="B413" s="16"/>
      <c r="C413" s="11"/>
      <c r="D413" s="7" t="s">
        <v>31</v>
      </c>
      <c r="E413" s="50" t="s">
        <v>49</v>
      </c>
      <c r="F413" s="51">
        <v>200</v>
      </c>
      <c r="G413" s="51">
        <v>0.05</v>
      </c>
      <c r="H413" s="51">
        <v>0.01</v>
      </c>
      <c r="I413" s="51">
        <v>9.09</v>
      </c>
      <c r="J413" s="51">
        <v>37</v>
      </c>
      <c r="K413" s="52">
        <v>493</v>
      </c>
      <c r="L413" s="51">
        <v>1.5</v>
      </c>
    </row>
    <row r="414" spans="1:12" ht="15" x14ac:dyDescent="0.25">
      <c r="A414" s="25"/>
      <c r="B414" s="16"/>
      <c r="C414" s="11"/>
      <c r="D414" s="7" t="s">
        <v>23</v>
      </c>
      <c r="E414" s="50" t="s">
        <v>56</v>
      </c>
      <c r="F414" s="51">
        <v>30</v>
      </c>
      <c r="G414" s="51">
        <v>2.2799999999999998</v>
      </c>
      <c r="H414" s="51">
        <v>0.24</v>
      </c>
      <c r="I414" s="51">
        <v>14.76</v>
      </c>
      <c r="J414" s="51">
        <v>71</v>
      </c>
      <c r="K414" s="52">
        <v>108</v>
      </c>
      <c r="L414" s="51">
        <v>1.62</v>
      </c>
    </row>
    <row r="415" spans="1:12" ht="15" x14ac:dyDescent="0.25">
      <c r="A415" s="25"/>
      <c r="B415" s="16"/>
      <c r="C415" s="11"/>
      <c r="D415" s="6"/>
      <c r="E415" s="50" t="s">
        <v>62</v>
      </c>
      <c r="F415" s="51">
        <v>30</v>
      </c>
      <c r="G415" s="51">
        <v>1.98</v>
      </c>
      <c r="H415" s="51">
        <v>0.36</v>
      </c>
      <c r="I415" s="51">
        <v>10.199999999999999</v>
      </c>
      <c r="J415" s="51">
        <v>54</v>
      </c>
      <c r="K415" s="52">
        <v>110</v>
      </c>
      <c r="L415" s="51">
        <v>1.59</v>
      </c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500</v>
      </c>
      <c r="G417" s="21">
        <f t="shared" ref="G417" si="304">SUM(G411:G416)</f>
        <v>29.650000000000002</v>
      </c>
      <c r="H417" s="21">
        <f t="shared" ref="H417" si="305">SUM(H411:H416)</f>
        <v>22.619999999999997</v>
      </c>
      <c r="I417" s="21">
        <f t="shared" ref="I417" si="306">SUM(I411:I416)</f>
        <v>40.28</v>
      </c>
      <c r="J417" s="21">
        <f t="shared" ref="J417" si="307">SUM(J411:J416)</f>
        <v>488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5</v>
      </c>
      <c r="C418" s="10" t="s">
        <v>37</v>
      </c>
      <c r="D418" s="12" t="s">
        <v>38</v>
      </c>
      <c r="E418" s="50" t="s">
        <v>102</v>
      </c>
      <c r="F418" s="51">
        <v>200</v>
      </c>
      <c r="G418" s="51">
        <v>5.15</v>
      </c>
      <c r="H418" s="51">
        <v>4.8</v>
      </c>
      <c r="I418" s="51">
        <v>9.4</v>
      </c>
      <c r="J418" s="51">
        <v>101</v>
      </c>
      <c r="K418" s="52">
        <v>515</v>
      </c>
      <c r="L418" s="51">
        <v>12.4</v>
      </c>
    </row>
    <row r="419" spans="1:12" ht="15" x14ac:dyDescent="0.25">
      <c r="A419" s="25"/>
      <c r="B419" s="16"/>
      <c r="C419" s="11"/>
      <c r="D419" s="12" t="s">
        <v>35</v>
      </c>
      <c r="E419" s="50" t="s">
        <v>74</v>
      </c>
      <c r="F419" s="51">
        <v>18</v>
      </c>
      <c r="G419" s="51">
        <v>0.5</v>
      </c>
      <c r="H419" s="51">
        <v>0.59</v>
      </c>
      <c r="I419" s="51">
        <v>13.91</v>
      </c>
      <c r="J419" s="51">
        <v>63</v>
      </c>
      <c r="K419" s="52">
        <v>588</v>
      </c>
      <c r="L419" s="51">
        <v>4.59</v>
      </c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218</v>
      </c>
      <c r="G424" s="21">
        <f t="shared" ref="G424" si="309">SUM(G418:G423)</f>
        <v>5.65</v>
      </c>
      <c r="H424" s="21">
        <f t="shared" ref="H424" si="310">SUM(H418:H423)</f>
        <v>5.39</v>
      </c>
      <c r="I424" s="21">
        <f t="shared" ref="I424" si="311">SUM(I418:I423)</f>
        <v>23.310000000000002</v>
      </c>
      <c r="J424" s="21">
        <f t="shared" ref="J424" si="312">SUM(J418:J423)</f>
        <v>164</v>
      </c>
      <c r="K424" s="27"/>
      <c r="L424" s="21">
        <f ca="1">SUM(L418:L425)</f>
        <v>0</v>
      </c>
    </row>
    <row r="425" spans="1:12" ht="15.75" customHeight="1" thickBot="1" x14ac:dyDescent="0.25">
      <c r="A425" s="31">
        <f>A384</f>
        <v>2</v>
      </c>
      <c r="B425" s="32">
        <f>B384</f>
        <v>5</v>
      </c>
      <c r="C425" s="58" t="s">
        <v>4</v>
      </c>
      <c r="D425" s="59"/>
      <c r="E425" s="33"/>
      <c r="F425" s="34">
        <f>F391+F395+F405+F410+F417+F424</f>
        <v>2433</v>
      </c>
      <c r="G425" s="34">
        <f t="shared" ref="G425" si="313">G391+G395+G405+G410+G417+G424</f>
        <v>101.7</v>
      </c>
      <c r="H425" s="34">
        <f t="shared" ref="H425" si="314">H391+H395+H405+H410+H417+H424</f>
        <v>92.33</v>
      </c>
      <c r="I425" s="34">
        <f t="shared" ref="I425" si="315">I391+I395+I405+I410+I417+I424</f>
        <v>317.81</v>
      </c>
      <c r="J425" s="34">
        <f t="shared" ref="J425" si="316">J391+J395+J405+J410+J417+J424</f>
        <v>2528</v>
      </c>
      <c r="K425" s="35"/>
      <c r="L425" s="34">
        <f t="shared" ref="L425" ca="1" si="317">L391+L395+L405+L410+L417+L424</f>
        <v>0</v>
      </c>
    </row>
    <row r="426" spans="1:12" ht="15.75" thickBot="1" x14ac:dyDescent="0.25">
      <c r="A426" s="37" t="e">
        <f>#REF!</f>
        <v>#REF!</v>
      </c>
      <c r="B426" s="38" t="e">
        <f>#REF!</f>
        <v>#REF!</v>
      </c>
      <c r="C426" s="63" t="s">
        <v>4</v>
      </c>
      <c r="D426" s="64"/>
      <c r="E426" s="39"/>
      <c r="F426" s="40" t="e">
        <f>#REF!+#REF!+#REF!+#REF!+#REF!+#REF!</f>
        <v>#REF!</v>
      </c>
      <c r="G426" s="40"/>
      <c r="H426" s="40" t="e">
        <f>#REF!+#REF!+#REF!+#REF!+#REF!+#REF!</f>
        <v>#REF!</v>
      </c>
      <c r="I426" s="40" t="e">
        <f>#REF!+#REF!+#REF!+#REF!+#REF!+#REF!</f>
        <v>#REF!</v>
      </c>
      <c r="J426" s="40" t="e">
        <f>#REF!+#REF!+#REF!+#REF!+#REF!+#REF!</f>
        <v>#REF!</v>
      </c>
      <c r="K426" s="41"/>
      <c r="L426" s="34" t="e">
        <f>#REF!+#REF!+#REF!+#REF!+#REF!+#REF!</f>
        <v>#REF!</v>
      </c>
    </row>
    <row r="427" spans="1:12" x14ac:dyDescent="0.2">
      <c r="A427" s="29"/>
      <c r="B427" s="30"/>
      <c r="C427" s="65" t="s">
        <v>5</v>
      </c>
      <c r="D427" s="65"/>
      <c r="E427" s="65"/>
      <c r="F427" s="42" t="e">
        <f>(F47+F89+F131+F173+F215+F257+F299+F341+F383+F425+#REF!+#REF!+#REF!+F426)/(IF(F47=0,0,1)+IF(F89=0,0,1)+IF(F131=0,0,1)+IF(F173=0,0,1)+IF(F215=0,0,1)+IF(F257=0,0,1)+IF(F299=0,0,1)+IF(F341=0,0,1)+IF(F383=0,0,1)+IF(F425=0,0,1)+IF(#REF!=0,0,1)+IF(#REF!=0,0,1)+IF(#REF!=0,0,1)+IF(F426=0,0,1))</f>
        <v>#REF!</v>
      </c>
      <c r="G427" s="42" t="e">
        <f>(G47+G89+G131+G173+G215+G257+G299+G341+G383+G425+#REF!+#REF!+#REF!+G426)/(IF(G47=0,0,1)+IF(G89=0,0,1)+IF(G131=0,0,1)+IF(G173=0,0,1)+IF(G215=0,0,1)+IF(G257=0,0,1)+IF(G299=0,0,1)+IF(G341=0,0,1)+IF(G383=0,0,1)+IF(G425=0,0,1)+IF(#REF!=0,0,1)+IF(#REF!=0,0,1)+IF(#REF!=0,0,1)+IF(G426=0,0,1))</f>
        <v>#REF!</v>
      </c>
      <c r="H427" s="42" t="e">
        <f>(H47+H89+H131+H173+H215+H257+H299+H341+H383+H425+#REF!+#REF!+#REF!+H426)/(IF(H47=0,0,1)+IF(H89=0,0,1)+IF(H131=0,0,1)+IF(H173=0,0,1)+IF(H215=0,0,1)+IF(H257=0,0,1)+IF(H299=0,0,1)+IF(H341=0,0,1)+IF(H383=0,0,1)+IF(H425=0,0,1)+IF(#REF!=0,0,1)+IF(#REF!=0,0,1)+IF(#REF!=0,0,1)+IF(H426=0,0,1))</f>
        <v>#REF!</v>
      </c>
      <c r="I427" s="42" t="e">
        <f>(I47+I89+I131+I173+I215+I257+I299+I341+I383+I425+#REF!+#REF!+#REF!+I426)/(IF(I47=0,0,1)+IF(I89=0,0,1)+IF(I131=0,0,1)+IF(I173=0,0,1)+IF(I215=0,0,1)+IF(I257=0,0,1)+IF(I299=0,0,1)+IF(I341=0,0,1)+IF(I383=0,0,1)+IF(I425=0,0,1)+IF(#REF!=0,0,1)+IF(#REF!=0,0,1)+IF(#REF!=0,0,1)+IF(I426=0,0,1))</f>
        <v>#REF!</v>
      </c>
      <c r="J427" s="42" t="e">
        <f>(J47+J89+J131+J173+J215+J257+J299+J341+J383+J425+#REF!+#REF!+#REF!+J426)/(IF(J47=0,0,1)+IF(J89=0,0,1)+IF(J131=0,0,1)+IF(J173=0,0,1)+IF(J215=0,0,1)+IF(J257=0,0,1)+IF(J299=0,0,1)+IF(J341=0,0,1)+IF(J383=0,0,1)+IF(J425=0,0,1)+IF(#REF!=0,0,1)+IF(#REF!=0,0,1)+IF(#REF!=0,0,1)+IF(J426=0,0,1))</f>
        <v>#REF!</v>
      </c>
      <c r="K427" s="42"/>
      <c r="L427" s="42" t="e">
        <f ca="1">(L47+L89+L131+L173+L215+L257+L299+L341+L383+L425+#REF!+#REF!+#REF!+L426)/(IF(L47=0,0,1)+IF(L89=0,0,1)+IF(L131=0,0,1)+IF(L173=0,0,1)+IF(L215=0,0,1)+IF(L257=0,0,1)+IF(L299=0,0,1)+IF(L341=0,0,1)+IF(L383=0,0,1)+IF(L425=0,0,1)+IF(#REF!=0,0,1)+IF(#REF!=0,0,1)+IF(#REF!=0,0,1)+IF(L426=0,0,1))</f>
        <v>#DIV/0!</v>
      </c>
    </row>
  </sheetData>
  <mergeCells count="15">
    <mergeCell ref="C426:D426"/>
    <mergeCell ref="C427:E427"/>
    <mergeCell ref="C341:D341"/>
    <mergeCell ref="C383:D383"/>
    <mergeCell ref="C425:D425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2023-10-13T10:06:16Z</dcterms:modified>
</cp:coreProperties>
</file>